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9170" windowHeight="4740" tabRatio="898" activeTab="1"/>
  </bookViews>
  <sheets>
    <sheet name="1.1" sheetId="1" r:id="rId1"/>
    <sheet name="1.2" sheetId="2" r:id="rId2"/>
    <sheet name="1.3" sheetId="3" r:id="rId3"/>
    <sheet name="2.1" sheetId="4" r:id="rId4"/>
    <sheet name="2.2" sheetId="5" r:id="rId5"/>
    <sheet name="2.3" sheetId="6" r:id="rId6"/>
    <sheet name="2.4" sheetId="7" r:id="rId7"/>
    <sheet name="2.5" sheetId="8" r:id="rId8"/>
    <sheet name="2.6" sheetId="9" r:id="rId9"/>
    <sheet name="3.1" sheetId="10" r:id="rId10"/>
    <sheet name="3.2" sheetId="11" r:id="rId11"/>
    <sheet name="4.1" sheetId="12" r:id="rId12"/>
    <sheet name="4.2" sheetId="13" r:id="rId13"/>
    <sheet name="4.3" sheetId="14" r:id="rId14"/>
    <sheet name="5.1" sheetId="15" r:id="rId15"/>
    <sheet name="6.1" sheetId="16" r:id="rId16"/>
    <sheet name="7.1" sheetId="17" r:id="rId17"/>
    <sheet name="8.1" sheetId="18" r:id="rId18"/>
    <sheet name="8.2" sheetId="19" r:id="rId19"/>
    <sheet name="8.3" sheetId="20" r:id="rId20"/>
    <sheet name="9.1" sheetId="21" r:id="rId21"/>
    <sheet name="10.1" sheetId="22" r:id="rId22"/>
  </sheets>
  <definedNames/>
  <calcPr fullCalcOnLoad="1"/>
</workbook>
</file>

<file path=xl/sharedStrings.xml><?xml version="1.0" encoding="utf-8"?>
<sst xmlns="http://schemas.openxmlformats.org/spreadsheetml/2006/main" count="668" uniqueCount="166">
  <si>
    <t xml:space="preserve">PERFORMANS TABLOSU </t>
  </si>
  <si>
    <t>İdare Adı</t>
  </si>
  <si>
    <t>Amaç</t>
  </si>
  <si>
    <t>Hedef</t>
  </si>
  <si>
    <t>Performans Hedefi</t>
  </si>
  <si>
    <t>Açıklamalar</t>
  </si>
  <si>
    <t>Performans Göstergeleri</t>
  </si>
  <si>
    <t>Açıklama</t>
  </si>
  <si>
    <t>Faaliyetler</t>
  </si>
  <si>
    <t xml:space="preserve">Bütçe </t>
  </si>
  <si>
    <t>Bütçe Dışı</t>
  </si>
  <si>
    <t xml:space="preserve">Genel Toplam </t>
  </si>
  <si>
    <t>Kaynak (TL)</t>
  </si>
  <si>
    <t>Amasya İl Özel İdaresi</t>
  </si>
  <si>
    <t>Personel yetkinliğine sahip, görüşlere açık, katılımcı, çözüm odaklı, işbirliğine yatkın, çalışmaları takdir eden bir kurumsal yapı oluşturulacaktır.</t>
  </si>
  <si>
    <t>İdari ve beşeri kapasitenin arttırılması</t>
  </si>
  <si>
    <t>Verilen İdarecilik ve mevzuat eğitimi sayısı</t>
  </si>
  <si>
    <t>Her yıl 15 farklı konuda mesleki ve teknik eğitim verilmesi</t>
  </si>
  <si>
    <t>Birim Müdürlüklerinde yapılan işlerle ilgili çalışanlara yol gösterecek broşür, kitap vb. yayınlar hazırlatılması</t>
  </si>
  <si>
    <t>Her yıl 2 kez çevre illere teknik geziler yapılarak karşılaşılan sorunlar hakkında görüş alışverişinde bulunulması</t>
  </si>
  <si>
    <t>Mesleki ve teknik eğitimi sayısı</t>
  </si>
  <si>
    <t>Hazırlanan broşür, kitap vb. yayın sayısı</t>
  </si>
  <si>
    <t>Yapılan teknik gezi sayısı</t>
  </si>
  <si>
    <t xml:space="preserve">Kurum çalışanları anketindeki kurumsal değerlendirme ve kurumsal memnuniyetin arttırılması </t>
  </si>
  <si>
    <t xml:space="preserve"> Her yıl idari personele idarecilik ve mevzuat eğitimi verilmesi</t>
  </si>
  <si>
    <t>Yapılan toplantı sayısı</t>
  </si>
  <si>
    <t xml:space="preserve"> Kurum kültürü, motivasyon vb. eğitim sayısı</t>
  </si>
  <si>
    <t>Yapılan sosyal ve sportif etkinlik sayısı</t>
  </si>
  <si>
    <t>Yapılan anket sayısı</t>
  </si>
  <si>
    <t>Birim müdürlüklerinin çalışanları ile her ay toplantı yaparak çalışmalar hakkında görüş alışverişinde bulunulması</t>
  </si>
  <si>
    <t>Her yıl idareci ve çalışanlara kurum kültürünü ve motivasyonu arttırmak amacıyla eğitimler verilmesi</t>
  </si>
  <si>
    <t>2021 yılından itibaren her yıl en az 4 kez gezi, piknik vb. sosyal ve sportif etkinlik düzenlenmesi</t>
  </si>
  <si>
    <t>Her yıl düzenli anket yapılması</t>
  </si>
  <si>
    <t xml:space="preserve">Kurumsal tanıtımın yapılması </t>
  </si>
  <si>
    <t xml:space="preserve"> İnternet sitesinde yapılan haber sayısı</t>
  </si>
  <si>
    <t xml:space="preserve"> Yerel ve ulusal basında çıkan haber sayısı</t>
  </si>
  <si>
    <t>Basını bilgilendirme toplantısı sayısı</t>
  </si>
  <si>
    <t>Çıkarılan dergi sayısı</t>
  </si>
  <si>
    <t>Kullanılan sosyal medya aracı sayısı</t>
  </si>
  <si>
    <t>Kurum internet sitesinde çalışmalar ile ilgili düzenli haber yapılması</t>
  </si>
  <si>
    <t xml:space="preserve"> Basın mensupları ile yıllık bilgilendirme toplantılarının yapılması</t>
  </si>
  <si>
    <t>İl Özel İdaresi faaliyetlerinin sunulduğu her yıl 1 adet dergi çıkarılması</t>
  </si>
  <si>
    <t>Kurumsal kimliğe uygun olarak sosyal medya araçlarının kullanılması</t>
  </si>
  <si>
    <t>İçmesuyu, kanalizasyon ve ulaşımda yapılacak çalışmalarla kırsal kesimdeki yaşam kalitesi yükseltilecektir.</t>
  </si>
  <si>
    <t>372 köy ve 247 köy bağlısının tamamına sağlıklı ve yeterli içme suyu hizmeti götürülmesi</t>
  </si>
  <si>
    <t>İçmesuyu yeterli duruma getirilen yerleşim sayısı</t>
  </si>
  <si>
    <t>Sıhhi hale getirilen depo sayısı</t>
  </si>
  <si>
    <t>İsale hattı yenilenen yerleşim sayısı</t>
  </si>
  <si>
    <t>Şebekesinin yenilenen veya ek şebeke yapılan yerleşim sayısı</t>
  </si>
  <si>
    <t>İçmesuyu yetersiz olan 34 köy ve 6 köy bağlısı ile plan döneminde çeşitli nedenlerle yetersiz duruma düşecek köy ve bağlılarına ek su getirilmesi</t>
  </si>
  <si>
    <t>45 adet içmesuyu deposunun sıhhi hale getirilmesi</t>
  </si>
  <si>
    <t>Her yıl 5 adet köy veya bağlısının içmesuyu şebekesinin yenilenmesi veya ek şebeke yapılması</t>
  </si>
  <si>
    <t xml:space="preserve">Her yıl 5 adet köy veya bağlısının isale hattının yenilemesi </t>
  </si>
  <si>
    <t>İhtiyaç olan yerleşim yerlerinden 10 adedinde kanalizasyon şebekesi ve 25 adedinde fosseptik yapılması ve ekonomik ömrünü doldurmuş 10 adet kanalizasyon şebekesinin yenilenmesi</t>
  </si>
  <si>
    <t>Kanalizasyon şebekesi yapılan yerleşim yeri sayısı</t>
  </si>
  <si>
    <t>Yapılan fosseptik sayısı</t>
  </si>
  <si>
    <t>Yenilenen kanalizasyon şebekesi sayısı</t>
  </si>
  <si>
    <t>Her yıl kanalizasyon şebekesi olmayan 2 adet yerleşim yerinde kanalizasyon şebekesi yapımı</t>
  </si>
  <si>
    <t>Her yıl fosseptik olmayan 5 adet yerleşim yerinde fosseptik yapımı</t>
  </si>
  <si>
    <t>Her yıl kanalizasyon şebekesi olan 2 adet yerleşim yerinde kanalizasyon şebekesi yenilenmesi</t>
  </si>
  <si>
    <t>Kanalizasyon şebekesi yapılan ve fosseptikte ön arıtımı sağlanan evsel atık suların çevreyi kirletmesini engellemeye yönelik 5 adet arıtma tesisi kurulması</t>
  </si>
  <si>
    <t>Her yıl 1 adet atıksu arıtma tesisi yapılması</t>
  </si>
  <si>
    <t>Konkasör tesisi kurulması</t>
  </si>
  <si>
    <t>Asfalt plent tesisi kurulması</t>
  </si>
  <si>
    <t>Yol ve Ulaşım Müdürlüğünce kurulan tesis sayısı</t>
  </si>
  <si>
    <t>Asfaltta kullanılan malzemenin hazırlanması için Mülga Köy Hizmetleri Amasya İl Müdürlüğü zamanında yapılan ve yenilenmesi gereken konkasör tesisinin ve asfalt plent tesisinin yenilenmesi</t>
  </si>
  <si>
    <t>Birinci derece öncelikli köy yollarında her yıl 10 km 1. kat sathi kaplama asfalt yapımı</t>
  </si>
  <si>
    <t>Birinci derece öncelikli köy yollarında her yıl 40 km BSK kaplama asfalt yapımı</t>
  </si>
  <si>
    <t>Her yıl 30 km 2. kat sathi kaplama asfalt yapımı</t>
  </si>
  <si>
    <t>Her yıl 5 adet köprü, köprü ikmal, menfez, istinat duvarı vb. sanat yapısı yapımı</t>
  </si>
  <si>
    <t>Asfalt kaplama yol miktarı (km)</t>
  </si>
  <si>
    <t>Bitümlü sıcak kaplama asfalt miktarı (km)</t>
  </si>
  <si>
    <t>Yapılan sanat yapısı miktarı (adet)</t>
  </si>
  <si>
    <t>Yapılan 2. kat sathi kaplama asfalt miktarı (km)</t>
  </si>
  <si>
    <t xml:space="preserve">Bitümlü sıcak asfalt kaplama ve sathi asfalt kaplama yapılarak köy yollarında, bitümlü sıcak asfalt kaplama miktarı 456 km ye, asfalt kaplama (bitümlü sıcak asfalt kaplama ve sathi asfalt kaplama toplamı) ise 1650 km ye yükseltilecek </t>
  </si>
  <si>
    <t>347.000 m2 kilitli parketaşının köy içinde uygulanması</t>
  </si>
  <si>
    <t>Köylerde yapılan kilitli parke taşı miktarı (m2)</t>
  </si>
  <si>
    <t>Köyiçi yollarda yapılan kilitli parketaşı uygulamasının 1.753.000 m2 den 2.100.000 m2 ye çıkarılması</t>
  </si>
  <si>
    <t>Gelir getirici tarımsal faaliyetler yürütülecektir.</t>
  </si>
  <si>
    <t>İl Özel İdaresi imkanları ile sulamaya açılan saha miktarının 45.999 ha dan 50.499 ha değerine yükseltilmesi</t>
  </si>
  <si>
    <t>Yapılan gölet sayısı</t>
  </si>
  <si>
    <t>YAS projesi ile sulamaya açılan saha (ha)</t>
  </si>
  <si>
    <t>Göletten sulama miktarı (ha)</t>
  </si>
  <si>
    <t>5 yılda toplam 10 adet sulama göleti yapılması</t>
  </si>
  <si>
    <t>Göletten sulama projesi ile 5 yılda toplam 2.000 ha saha sulamaya açılması</t>
  </si>
  <si>
    <t>YÜS projesi ile 5 yılda toplam 500 ha alan sulamaya açılması</t>
  </si>
  <si>
    <t>YAS projesi ile 5 yılda toplam 2.000 ha alan sulamaya açılması</t>
  </si>
  <si>
    <t>Gümüşhacıköy çalışıyor üreticimiz kazanıyor projesi</t>
  </si>
  <si>
    <t>Suluova koşullarında lavanta tarımı ve kültürel uygulamaları projesi</t>
  </si>
  <si>
    <t>Taşova Çeltik Kuruyor Çiftçiler Yeşeriyor projesi</t>
  </si>
  <si>
    <t>Eş finanman desteği sağlanan proje sayısı</t>
  </si>
  <si>
    <t>Gelir getirici tarımsal faaliyetler yürütülecektir</t>
  </si>
  <si>
    <t>Diğer kamu kurum ve kuruluşlarınca AB ve Kalkınma Ajanslarına sunulacak hibe projelerine eş finansman desteği sağlanması</t>
  </si>
  <si>
    <t>Kale aydınlatmasının yenilenmesi, 3D projeksiyon yansıtma ile sesli ve görsel animasyon show projesi</t>
  </si>
  <si>
    <t>4 adet Türbe, çeşme vb. tarihi yapıların restorasyonunun yapılması</t>
  </si>
  <si>
    <t>Teleferik yapılması</t>
  </si>
  <si>
    <t>Derinöz Barajının turizme kazandırılması</t>
  </si>
  <si>
    <t>Aydınlatma ve animasyon show proje sayısı</t>
  </si>
  <si>
    <t>Restorasyonu yapılan tarihi yapı sayısı</t>
  </si>
  <si>
    <t>Yapılan turizm projesi sayısı</t>
  </si>
  <si>
    <t>Kültür ve turizm varlıklarının; açığa çıkarılması, varlık ve değerlerinin korunarak sürdürülebilirliklerinin sağlanması, tanınması ve bu sayede daha çok ziyaretçinin ilimizi ziyaret etmesi için alternatif tanıtım imkanlarının oluşturulması sağlanacaktır.</t>
  </si>
  <si>
    <t>Tarihi ve kültürel mirasın turizme ve şehrin kültür hayatına katkısını artırmaya yönelik olarak 1 adet aydınlatma ve animasyon show projesi, 4 adet tarihi yapıda restorasyon çalışmaları, 2 adet turizm projesi yapılması</t>
  </si>
  <si>
    <t>Kent Müzesi kurulması</t>
  </si>
  <si>
    <t>Yaşam Müzesi kurulması</t>
  </si>
  <si>
    <t>Beyler Sarayı yapılması</t>
  </si>
  <si>
    <t>Kurulan müze sayısı</t>
  </si>
  <si>
    <t>Kentin kültürel mirasını toplayacak ve sergilenmesini sağlayacak 3 adet müze kurulması</t>
  </si>
  <si>
    <t>Alperenin İzinde Ganibaba Türbesi Onarım ve Peyzaj Düzenlemesi Projesi</t>
  </si>
  <si>
    <t xml:space="preserve">Doğada Çocuk Projesi
</t>
  </si>
  <si>
    <t xml:space="preserve">Gümüşhacıköy Turizm Çeşitleniyor Bölge Kazanıyor projesi
</t>
  </si>
  <si>
    <t xml:space="preserve">Boraboy Macera Parkuru Projesi
</t>
  </si>
  <si>
    <t xml:space="preserve">Amasya Tarihine Sanal Yolculuk Projesi
</t>
  </si>
  <si>
    <t xml:space="preserve">Saraydüzü Kışla Binası Tadilatı, Kent Araştırmaları Merkezi Oluşturulması
</t>
  </si>
  <si>
    <t>Özel eğitim okulu yapılması</t>
  </si>
  <si>
    <t xml:space="preserve">1 adet okulda spor salonu yapılması
</t>
  </si>
  <si>
    <t xml:space="preserve">Anaokulu yapılması
</t>
  </si>
  <si>
    <t xml:space="preserve">Güzel Sanatlar Lisesine konser ve sergi salonu yapılması
</t>
  </si>
  <si>
    <t>Yapılan yeni okul sayısı</t>
  </si>
  <si>
    <t>Okullarda yapılan spor tesisi ve sosyal tesis sayısı</t>
  </si>
  <si>
    <t>Okullarımızdaki eğitim kalitesinin yükselmesi için alt yapı ve üst yapı çalışmalarına katkıda bulunulacaktır</t>
  </si>
  <si>
    <t>2 adet yeni okul ve 2 okulda spor ve sosyal tesisler yapılarak İlimizde bulunan okullarımızdaki eğitim kalitesinin yükselmesine katkıda bulunmak</t>
  </si>
  <si>
    <t xml:space="preserve">Boğazköy şantiyesinde bulunan spor tesislerinde kulüp binası yapılması
</t>
  </si>
  <si>
    <t>Ulusal ve uluslararası müsabakalarda başarılı olan sporcuların ödüllendirilmesi</t>
  </si>
  <si>
    <t xml:space="preserve">İhtiyaç olan spor malzemelerinin temini
</t>
  </si>
  <si>
    <t>Yapılan spor tesisi sayısı</t>
  </si>
  <si>
    <t>Faaliyet gösterilen spor branşı sayısı</t>
  </si>
  <si>
    <t xml:space="preserve"> Lisanslı sporcu sayısı</t>
  </si>
  <si>
    <t>İlimizde başarılı sporcuların yetiştirilmesi için gerekli çalışmalar yapılacaktır.</t>
  </si>
  <si>
    <t>İl Özel İdarespor kulüp binası yapılarak amatör spor branşlarında çalışmalar yürütülmesi</t>
  </si>
  <si>
    <t>1 adet gölet, sulama hattı veya içmesuyu hattı üzerine hidroelektrik santrali kurulması</t>
  </si>
  <si>
    <t xml:space="preserve">3 adet jeotermal kaynağın değerlendirilmesi
</t>
  </si>
  <si>
    <t xml:space="preserve">2 adet güneş enerji santrali kurulması
</t>
  </si>
  <si>
    <t>Alternatif enerji santrali sayısı</t>
  </si>
  <si>
    <t>Alternatif enerji kaynaklarının değerlendirilmesi için çalışmalar yapılacaktır.</t>
  </si>
  <si>
    <t>Doğal dengenin korunması ve CO2 emisyon oranını düşürerek çevre kirliliğinin azaltılması için alternatif enerji kaynaklardan enerji üretimi için projeler üretmek</t>
  </si>
  <si>
    <t>442 sayılı kanun / 3367 sayılı kanuna göre 5 yılda toplam 10 adet köy gelişim alanlarının yapılması</t>
  </si>
  <si>
    <t>Köy gelişim alanı yapılan köy sayısı</t>
  </si>
  <si>
    <t>Çevre unsurlarını içeren; güvenli, sağlıklı, verimli ve etkin olarak kullanılabilen yaşam alanları oluşturulacaktır.</t>
  </si>
  <si>
    <t>Köy yerleşme planları yapılarak, mera ve tarım alanlarının işgalinin önlenmesi</t>
  </si>
  <si>
    <t>Köye dönüşen 18 adet belde belediyesinin imara ilişkin çalışmalarını yürütmek</t>
  </si>
  <si>
    <t>İmar planı revize edilecek köy sayısı</t>
  </si>
  <si>
    <t>Kamulaştırma planı yapılan köysayısı</t>
  </si>
  <si>
    <t>18. madde uygulanacak köy sayısı</t>
  </si>
  <si>
    <t xml:space="preserve">5 yılda toplam 10 adet imar planının revize edilmesi
</t>
  </si>
  <si>
    <t>5 yılda toplam 5 adet 3194 sayılı imar kanununun 18. madde uygulamasının yapılması</t>
  </si>
  <si>
    <t xml:space="preserve">5 yılda toplam 5 adet kamulaştırma planının yapılması
</t>
  </si>
  <si>
    <t>Köy yerleşik alan sınır tespiti yapılmamış köy veya bağlılarından 10 adetinin köy yerleşik alan sınır tespitinin yapılması</t>
  </si>
  <si>
    <t>5 adet mevcut köy yerleşik alan sınırının güncellenmesi</t>
  </si>
  <si>
    <t>Yerleşik alan sınır tespiti yenilenen köy sayısı</t>
  </si>
  <si>
    <t>Yerleşik alan sınır tespiti yapılan köy veya bağlı sayısı</t>
  </si>
  <si>
    <t>Mücavir alan sınırı dışında yer alan köylerin veya bağlıların yerleşik alanlarının tamamlanması ve yenileme çalışmalarının yapılması</t>
  </si>
  <si>
    <t>İşyeri açma ve çalıştırma ruhsatı verilen işletmelerin iş güvenliği, sağlık, erişebilirlik, mevzuata uygunluk, trafik güvenliği konularında denetimleri yapılarak vatandaşlara en iyi hizmet sunmaları sağlanacaktır.</t>
  </si>
  <si>
    <t>İşyeri açma ruhsatı verilen işletmelerin periyodik denetimlerin yapılması</t>
  </si>
  <si>
    <t>Yıllık denetlenen işyeri sayısı</t>
  </si>
  <si>
    <t>İş Güvenliği Sertifikası alan işyeri sayısı</t>
  </si>
  <si>
    <t>867 ruhsatlı işyerinin yılda yaklaşık 110 tanesi denetlenirken bu değerin artırılarak denetim yapılan işyeri sayısının 200’e çıkarılması</t>
  </si>
  <si>
    <t xml:space="preserve">İşyerlerinin %20’ sinin iş güvenliği sertifikası almasının sağlanması </t>
  </si>
  <si>
    <t>İdaremiz tarafından 5 yılda toplam 200 adet taşınmazın satışının yapılması</t>
  </si>
  <si>
    <t>Satışı yapılan taşınmaz sayısı</t>
  </si>
  <si>
    <t>Mülkiyeti İdaremize ait tam ve hisseli durumdaki gayrimenkuller değerlendirilerek kuruma gelir sağlanacaktır.</t>
  </si>
  <si>
    <t>İdaremize ait 1330 adet (arsa, arazi ve bina nitelikli) taşınmazın 200 adedinin satılması</t>
  </si>
  <si>
    <t>Uygulama</t>
  </si>
  <si>
    <t>%</t>
  </si>
  <si>
    <t>Ödeme</t>
  </si>
  <si>
    <t>YÜS projesi ile sulamaya açılan saha (ha)</t>
  </si>
  <si>
    <t>Yapılan atıksu arıtma tesisi sayısı</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</si>
</sst>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s>
  <fonts count="44">
    <font>
      <sz val="12"/>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u val="single"/>
      <sz val="11"/>
      <name val="Times New Roman"/>
      <family val="1"/>
    </font>
    <font>
      <sz val="8"/>
      <name val="Times New Roman"/>
      <family val="1"/>
    </font>
    <font>
      <u val="single"/>
      <sz val="12"/>
      <color indexed="36"/>
      <name val="Times New Roman"/>
      <family val="1"/>
    </font>
    <font>
      <u val="single"/>
      <sz val="12"/>
      <color indexed="12"/>
      <name val="Times New Roman"/>
      <family val="1"/>
    </font>
    <font>
      <sz val="10"/>
      <name val="Times New Roman"/>
      <family val="1"/>
    </font>
    <font>
      <b/>
      <sz val="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 fillId="21" borderId="0" applyNumberFormat="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5" fillId="38" borderId="5" applyNumberFormat="0" applyAlignment="0" applyProtection="0"/>
    <xf numFmtId="0" fontId="6" fillId="39" borderId="6" applyNumberFormat="0" applyAlignment="0" applyProtection="0"/>
    <xf numFmtId="0" fontId="35" fillId="40" borderId="7" applyNumberFormat="0" applyAlignment="0" applyProtection="0"/>
    <xf numFmtId="0" fontId="7" fillId="0" borderId="0" applyNumberFormat="0" applyFill="0" applyBorder="0" applyAlignment="0" applyProtection="0"/>
    <xf numFmtId="0" fontId="36" fillId="41" borderId="8" applyNumberFormat="0" applyAlignment="0" applyProtection="0"/>
    <xf numFmtId="0" fontId="8" fillId="22"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37" fillId="40" borderId="8" applyNumberFormat="0" applyAlignment="0" applyProtection="0"/>
    <xf numFmtId="0" fontId="12" fillId="25" borderId="5" applyNumberFormat="0" applyAlignment="0" applyProtection="0"/>
    <xf numFmtId="0" fontId="38" fillId="42" borderId="12" applyNumberFormat="0" applyAlignment="0" applyProtection="0"/>
    <xf numFmtId="0" fontId="39" fillId="4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0" fillId="44" borderId="0" applyNumberFormat="0" applyBorder="0" applyAlignment="0" applyProtection="0"/>
    <xf numFmtId="0" fontId="13" fillId="0" borderId="13" applyNumberFormat="0" applyFill="0" applyAlignment="0" applyProtection="0"/>
    <xf numFmtId="0" fontId="14" fillId="45" borderId="0" applyNumberFormat="0" applyBorder="0" applyAlignment="0" applyProtection="0"/>
    <xf numFmtId="0" fontId="0" fillId="46" borderId="14" applyNumberFormat="0" applyFont="0" applyAlignment="0" applyProtection="0"/>
    <xf numFmtId="0" fontId="0" fillId="47" borderId="15" applyNumberFormat="0" applyAlignment="0" applyProtection="0"/>
    <xf numFmtId="0" fontId="41" fillId="48" borderId="0" applyNumberFormat="0" applyBorder="0" applyAlignment="0" applyProtection="0"/>
    <xf numFmtId="0" fontId="15" fillId="38" borderId="16" applyNumberFormat="0" applyAlignment="0" applyProtection="0"/>
    <xf numFmtId="178" fontId="1" fillId="0" borderId="0" applyFill="0" applyBorder="0" applyAlignment="0" applyProtection="0"/>
    <xf numFmtId="176" fontId="1" fillId="0" borderId="0" applyFill="0" applyBorder="0" applyAlignment="0" applyProtection="0"/>
    <xf numFmtId="0" fontId="16" fillId="0" borderId="0" applyNumberFormat="0" applyFill="0" applyBorder="0" applyAlignment="0" applyProtection="0"/>
    <xf numFmtId="0" fontId="42" fillId="0" borderId="17" applyNumberFormat="0" applyFill="0" applyAlignment="0" applyProtection="0"/>
    <xf numFmtId="0" fontId="17" fillId="0" borderId="18" applyNumberFormat="0" applyFill="0" applyAlignment="0" applyProtection="0"/>
    <xf numFmtId="0" fontId="43" fillId="0" borderId="0" applyNumberFormat="0" applyFill="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18" fillId="0" borderId="0" applyNumberFormat="0" applyFill="0" applyBorder="0" applyAlignment="0" applyProtection="0"/>
    <xf numFmtId="9" fontId="1" fillId="0" borderId="0" applyFill="0" applyBorder="0" applyAlignment="0" applyProtection="0"/>
  </cellStyleXfs>
  <cellXfs count="37">
    <xf numFmtId="0" fontId="0" fillId="0" borderId="0" xfId="0" applyAlignment="1">
      <alignment/>
    </xf>
    <xf numFmtId="0" fontId="19"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20" fillId="25" borderId="21" xfId="0" applyFont="1" applyFill="1" applyBorder="1" applyAlignment="1">
      <alignment horizontal="center" vertical="center"/>
    </xf>
    <xf numFmtId="0" fontId="19" fillId="0" borderId="21" xfId="0" applyFont="1" applyFill="1" applyBorder="1" applyAlignment="1">
      <alignment horizontal="center" vertical="center"/>
    </xf>
    <xf numFmtId="1" fontId="19" fillId="0" borderId="21" xfId="0" applyNumberFormat="1"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26" fillId="25" borderId="22" xfId="0" applyFont="1" applyFill="1" applyBorder="1" applyAlignment="1">
      <alignment horizontal="center" vertical="center" wrapText="1"/>
    </xf>
    <xf numFmtId="0" fontId="25" fillId="0" borderId="21" xfId="0" applyFont="1" applyFill="1" applyBorder="1" applyAlignment="1">
      <alignment horizontal="center" vertical="center"/>
    </xf>
    <xf numFmtId="4" fontId="25" fillId="0" borderId="21" xfId="0" applyNumberFormat="1" applyFont="1" applyFill="1" applyBorder="1" applyAlignment="1">
      <alignment vertical="center" wrapText="1"/>
    </xf>
    <xf numFmtId="4" fontId="26" fillId="0" borderId="21" xfId="0" applyNumberFormat="1" applyFont="1" applyFill="1" applyBorder="1" applyAlignment="1">
      <alignment vertical="center" wrapText="1"/>
    </xf>
    <xf numFmtId="4" fontId="26" fillId="25" borderId="21" xfId="0" applyNumberFormat="1" applyFont="1" applyFill="1" applyBorder="1" applyAlignment="1">
      <alignment vertical="center" wrapText="1"/>
    </xf>
    <xf numFmtId="3" fontId="19" fillId="0" borderId="21" xfId="0" applyNumberFormat="1" applyFont="1" applyFill="1" applyBorder="1" applyAlignment="1">
      <alignment horizontal="center" vertical="center"/>
    </xf>
    <xf numFmtId="2" fontId="19" fillId="0" borderId="21"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25" borderId="21" xfId="0" applyFont="1" applyFill="1" applyBorder="1" applyAlignment="1">
      <alignment vertical="center" wrapText="1"/>
    </xf>
    <xf numFmtId="0" fontId="19" fillId="0" borderId="21" xfId="0" applyFont="1" applyFill="1" applyBorder="1" applyAlignment="1">
      <alignment horizontal="left" vertical="center"/>
    </xf>
    <xf numFmtId="0" fontId="20" fillId="25" borderId="21" xfId="0" applyFont="1" applyFill="1" applyBorder="1" applyAlignment="1">
      <alignment horizontal="left" vertical="center"/>
    </xf>
    <xf numFmtId="0" fontId="19" fillId="0" borderId="2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6" fillId="25" borderId="21" xfId="0" applyFont="1" applyFill="1" applyBorder="1" applyAlignment="1">
      <alignment horizontal="left" vertical="center" wrapText="1"/>
    </xf>
    <xf numFmtId="0" fontId="26" fillId="25" borderId="22" xfId="0" applyFont="1" applyFill="1" applyBorder="1" applyAlignment="1">
      <alignment horizontal="center" vertical="center" wrapText="1"/>
    </xf>
    <xf numFmtId="0" fontId="26" fillId="25" borderId="25" xfId="0" applyFont="1" applyFill="1" applyBorder="1" applyAlignment="1">
      <alignment horizontal="center" vertical="center" wrapText="1"/>
    </xf>
    <xf numFmtId="0" fontId="26" fillId="25" borderId="26" xfId="0" applyFont="1" applyFill="1" applyBorder="1" applyAlignment="1">
      <alignment horizontal="center" vertical="center" wrapText="1"/>
    </xf>
    <xf numFmtId="0" fontId="26" fillId="25" borderId="21" xfId="0" applyFont="1" applyFill="1" applyBorder="1" applyAlignment="1">
      <alignment horizontal="left" vertical="center"/>
    </xf>
    <xf numFmtId="0" fontId="25" fillId="0" borderId="22"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7" xfId="0" applyFont="1" applyFill="1" applyBorder="1" applyAlignment="1">
      <alignment horizontal="left" vertical="center" wrapText="1"/>
    </xf>
  </cellXfs>
  <cellStyles count="9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Vurgu1" xfId="96"/>
    <cellStyle name="Vurgu2" xfId="97"/>
    <cellStyle name="Vurgu3" xfId="98"/>
    <cellStyle name="Vurgu4" xfId="99"/>
    <cellStyle name="Vurgu5" xfId="100"/>
    <cellStyle name="Vurgu6" xfId="101"/>
    <cellStyle name="Warning Text" xfId="102"/>
    <cellStyle name="Percen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I41"/>
  <sheetViews>
    <sheetView showGridLines="0" zoomScalePageLayoutView="0" workbookViewId="0" topLeftCell="A1">
      <selection activeCell="I24" sqref="I24"/>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14</v>
      </c>
      <c r="E6" s="25"/>
      <c r="F6" s="25"/>
      <c r="G6" s="25"/>
      <c r="H6" s="25"/>
      <c r="I6" s="25"/>
    </row>
    <row r="7" spans="2:9" ht="54.75" customHeight="1">
      <c r="B7" s="24" t="s">
        <v>3</v>
      </c>
      <c r="C7" s="24"/>
      <c r="D7" s="25" t="s">
        <v>15</v>
      </c>
      <c r="E7" s="25"/>
      <c r="F7" s="25"/>
      <c r="G7" s="25"/>
      <c r="H7" s="25"/>
      <c r="I7" s="25"/>
    </row>
    <row r="8" spans="2:9" ht="15">
      <c r="B8" s="3"/>
      <c r="C8" s="3"/>
      <c r="D8" s="4"/>
      <c r="E8" s="4"/>
      <c r="F8" s="4"/>
      <c r="G8" s="4"/>
      <c r="H8" s="4"/>
      <c r="I8" s="4"/>
    </row>
    <row r="9" spans="2:9" ht="15" customHeight="1">
      <c r="B9" s="24" t="s">
        <v>4</v>
      </c>
      <c r="C9" s="24"/>
      <c r="D9" s="25" t="s">
        <v>15</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16</v>
      </c>
      <c r="D17" s="23"/>
      <c r="E17" s="23"/>
      <c r="F17" s="23"/>
      <c r="G17" s="9">
        <v>2</v>
      </c>
      <c r="H17" s="9">
        <v>0</v>
      </c>
      <c r="I17" s="9">
        <f>H17*100/G17</f>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20</v>
      </c>
      <c r="D20" s="23"/>
      <c r="E20" s="23"/>
      <c r="F20" s="23"/>
      <c r="G20" s="9">
        <v>15</v>
      </c>
      <c r="H20" s="9">
        <v>0</v>
      </c>
      <c r="I20" s="9">
        <f>H20*100/G20</f>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21</v>
      </c>
      <c r="D23" s="23"/>
      <c r="E23" s="23"/>
      <c r="F23" s="23"/>
      <c r="G23" s="9">
        <v>0</v>
      </c>
      <c r="H23" s="9">
        <v>0</v>
      </c>
      <c r="I23" s="9">
        <v>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22</v>
      </c>
      <c r="D26" s="23"/>
      <c r="E26" s="23"/>
      <c r="F26" s="23"/>
      <c r="G26" s="9">
        <v>2</v>
      </c>
      <c r="H26" s="9">
        <v>0</v>
      </c>
      <c r="I26" s="9">
        <f>H26*100/G26</f>
        <v>0</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24</v>
      </c>
      <c r="D35" s="34"/>
      <c r="E35" s="34"/>
      <c r="F35" s="34"/>
      <c r="G35" s="16">
        <v>10000</v>
      </c>
      <c r="H35" s="16"/>
      <c r="I35" s="17">
        <v>0</v>
      </c>
    </row>
    <row r="36" spans="2:9" s="10" customFormat="1" ht="34.5" customHeight="1">
      <c r="B36" s="15">
        <v>2</v>
      </c>
      <c r="C36" s="34" t="s">
        <v>17</v>
      </c>
      <c r="D36" s="34"/>
      <c r="E36" s="34"/>
      <c r="F36" s="34"/>
      <c r="G36" s="16">
        <v>150000</v>
      </c>
      <c r="H36" s="16"/>
      <c r="I36" s="17">
        <v>0</v>
      </c>
    </row>
    <row r="37" spans="2:9" s="10" customFormat="1" ht="34.5" customHeight="1">
      <c r="B37" s="15">
        <v>3</v>
      </c>
      <c r="C37" s="34" t="s">
        <v>18</v>
      </c>
      <c r="D37" s="34"/>
      <c r="E37" s="34"/>
      <c r="F37" s="34"/>
      <c r="G37" s="16">
        <v>0</v>
      </c>
      <c r="H37" s="16"/>
      <c r="I37" s="17">
        <v>0</v>
      </c>
    </row>
    <row r="38" spans="2:9" s="10" customFormat="1" ht="34.5" customHeight="1">
      <c r="B38" s="15">
        <v>4</v>
      </c>
      <c r="C38" s="34" t="s">
        <v>19</v>
      </c>
      <c r="D38" s="34"/>
      <c r="E38" s="34"/>
      <c r="F38" s="34"/>
      <c r="G38" s="16">
        <v>20000</v>
      </c>
      <c r="H38" s="16"/>
      <c r="I38" s="17">
        <v>0</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180000</v>
      </c>
      <c r="H40" s="18">
        <f>SUM(H35:H39)</f>
        <v>0</v>
      </c>
      <c r="I40" s="18">
        <f>SUM(I35:I39)</f>
        <v>0</v>
      </c>
    </row>
    <row r="41" spans="2:9" s="10" customFormat="1" ht="21" customHeight="1">
      <c r="B41" s="11"/>
      <c r="C41" s="11"/>
      <c r="D41" s="11"/>
      <c r="E41" s="11"/>
      <c r="F41" s="12"/>
      <c r="G41" s="13"/>
      <c r="H41" s="12"/>
      <c r="I41" s="13"/>
    </row>
  </sheetData>
  <sheetProtection/>
  <mergeCells count="36">
    <mergeCell ref="B31:I31"/>
    <mergeCell ref="B40:F40"/>
    <mergeCell ref="C35:F35"/>
    <mergeCell ref="C36:F36"/>
    <mergeCell ref="C38:F38"/>
    <mergeCell ref="C39:F39"/>
    <mergeCell ref="C37:F37"/>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rgb="FF002060"/>
  </sheetPr>
  <dimension ref="B2:I41"/>
  <sheetViews>
    <sheetView showGridLines="0" zoomScalePageLayoutView="0" workbookViewId="0" topLeftCell="A13">
      <selection activeCell="M40" sqref="M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78</v>
      </c>
      <c r="E6" s="25"/>
      <c r="F6" s="25"/>
      <c r="G6" s="25"/>
      <c r="H6" s="25"/>
      <c r="I6" s="25"/>
    </row>
    <row r="7" spans="2:9" ht="54.75" customHeight="1">
      <c r="B7" s="24" t="s">
        <v>3</v>
      </c>
      <c r="C7" s="24"/>
      <c r="D7" s="25" t="s">
        <v>79</v>
      </c>
      <c r="E7" s="25"/>
      <c r="F7" s="25"/>
      <c r="G7" s="25"/>
      <c r="H7" s="25"/>
      <c r="I7" s="25"/>
    </row>
    <row r="8" spans="2:9" ht="15">
      <c r="B8" s="3"/>
      <c r="C8" s="3"/>
      <c r="D8" s="4"/>
      <c r="E8" s="4"/>
      <c r="F8" s="4"/>
      <c r="G8" s="4"/>
      <c r="H8" s="4"/>
      <c r="I8" s="4"/>
    </row>
    <row r="9" spans="2:9" ht="15" customHeight="1">
      <c r="B9" s="24" t="s">
        <v>4</v>
      </c>
      <c r="C9" s="24"/>
      <c r="D9" s="25" t="s">
        <v>79</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80</v>
      </c>
      <c r="D17" s="23"/>
      <c r="E17" s="23"/>
      <c r="F17" s="23"/>
      <c r="G17" s="9">
        <v>1</v>
      </c>
      <c r="H17" s="9">
        <v>1</v>
      </c>
      <c r="I17" s="9">
        <f>H17*100/G17</f>
        <v>100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164</v>
      </c>
      <c r="D20" s="23"/>
      <c r="E20" s="23"/>
      <c r="F20" s="23"/>
      <c r="G20" s="9">
        <v>100</v>
      </c>
      <c r="H20" s="9">
        <v>283</v>
      </c>
      <c r="I20" s="9">
        <f>H20*100/G20</f>
        <v>283</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81</v>
      </c>
      <c r="D23" s="23"/>
      <c r="E23" s="23"/>
      <c r="F23" s="23"/>
      <c r="G23" s="9">
        <v>400</v>
      </c>
      <c r="H23" s="9">
        <v>162</v>
      </c>
      <c r="I23" s="9">
        <f>H23*100/G23</f>
        <v>40.5</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82</v>
      </c>
      <c r="D26" s="23"/>
      <c r="E26" s="23"/>
      <c r="F26" s="23"/>
      <c r="G26" s="9">
        <v>400</v>
      </c>
      <c r="H26" s="9">
        <v>506</v>
      </c>
      <c r="I26" s="9">
        <f>H26*100/G26</f>
        <v>126.5</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83</v>
      </c>
      <c r="D35" s="34"/>
      <c r="E35" s="34"/>
      <c r="F35" s="34"/>
      <c r="G35" s="16">
        <v>4000000</v>
      </c>
      <c r="H35" s="16"/>
      <c r="I35" s="17">
        <v>1709392.6</v>
      </c>
    </row>
    <row r="36" spans="2:9" s="10" customFormat="1" ht="34.5" customHeight="1">
      <c r="B36" s="15">
        <v>2</v>
      </c>
      <c r="C36" s="34" t="s">
        <v>84</v>
      </c>
      <c r="D36" s="34"/>
      <c r="E36" s="34"/>
      <c r="F36" s="34"/>
      <c r="G36" s="16">
        <v>2000000</v>
      </c>
      <c r="H36" s="16"/>
      <c r="I36" s="17">
        <v>0</v>
      </c>
    </row>
    <row r="37" spans="2:9" s="10" customFormat="1" ht="34.5" customHeight="1">
      <c r="B37" s="15">
        <v>3</v>
      </c>
      <c r="C37" s="34" t="s">
        <v>85</v>
      </c>
      <c r="D37" s="34"/>
      <c r="E37" s="34"/>
      <c r="F37" s="34"/>
      <c r="G37" s="16">
        <v>1000000</v>
      </c>
      <c r="H37" s="16"/>
      <c r="I37" s="17">
        <v>7123725.28</v>
      </c>
    </row>
    <row r="38" spans="2:9" s="10" customFormat="1" ht="34.5" customHeight="1">
      <c r="B38" s="15">
        <v>4</v>
      </c>
      <c r="C38" s="34" t="s">
        <v>86</v>
      </c>
      <c r="D38" s="34"/>
      <c r="E38" s="34"/>
      <c r="F38" s="34"/>
      <c r="G38" s="16">
        <v>3000000</v>
      </c>
      <c r="H38" s="16"/>
      <c r="I38" s="17">
        <v>3472973.74</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10000000</v>
      </c>
      <c r="H40" s="18">
        <f>SUM(H35:H39)</f>
        <v>0</v>
      </c>
      <c r="I40" s="18">
        <f>SUM(I35:I39)</f>
        <v>12306091.620000001</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tabColor rgb="FF002060"/>
  </sheetPr>
  <dimension ref="B2:I41"/>
  <sheetViews>
    <sheetView showGridLines="0" zoomScalePageLayoutView="0" workbookViewId="0" topLeftCell="A13">
      <selection activeCell="M40" sqref="M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91</v>
      </c>
      <c r="E6" s="25"/>
      <c r="F6" s="25"/>
      <c r="G6" s="25"/>
      <c r="H6" s="25"/>
      <c r="I6" s="25"/>
    </row>
    <row r="7" spans="2:9" ht="54.75" customHeight="1">
      <c r="B7" s="24" t="s">
        <v>3</v>
      </c>
      <c r="C7" s="24"/>
      <c r="D7" s="25" t="s">
        <v>92</v>
      </c>
      <c r="E7" s="25"/>
      <c r="F7" s="25"/>
      <c r="G7" s="25"/>
      <c r="H7" s="25"/>
      <c r="I7" s="25"/>
    </row>
    <row r="8" spans="2:9" ht="15">
      <c r="B8" s="3"/>
      <c r="C8" s="3"/>
      <c r="D8" s="4"/>
      <c r="E8" s="4"/>
      <c r="F8" s="4"/>
      <c r="G8" s="4"/>
      <c r="H8" s="4"/>
      <c r="I8" s="4"/>
    </row>
    <row r="9" spans="2:9" ht="15" customHeight="1">
      <c r="B9" s="24" t="s">
        <v>4</v>
      </c>
      <c r="C9" s="24"/>
      <c r="D9" s="25" t="s">
        <v>92</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90</v>
      </c>
      <c r="D17" s="23"/>
      <c r="E17" s="23"/>
      <c r="F17" s="23"/>
      <c r="G17" s="9">
        <v>3</v>
      </c>
      <c r="H17" s="9">
        <v>2</v>
      </c>
      <c r="I17" s="9">
        <f>H17*100/G17</f>
        <v>66.66666666666667</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87</v>
      </c>
      <c r="D35" s="34"/>
      <c r="E35" s="34"/>
      <c r="F35" s="34"/>
      <c r="G35" s="16">
        <v>105000</v>
      </c>
      <c r="H35" s="16"/>
      <c r="I35" s="17">
        <v>69407.98</v>
      </c>
    </row>
    <row r="36" spans="2:9" s="10" customFormat="1" ht="34.5" customHeight="1">
      <c r="B36" s="15">
        <v>2</v>
      </c>
      <c r="C36" s="34" t="s">
        <v>88</v>
      </c>
      <c r="D36" s="34"/>
      <c r="E36" s="34"/>
      <c r="F36" s="34"/>
      <c r="G36" s="16">
        <v>125000</v>
      </c>
      <c r="H36" s="16"/>
      <c r="I36" s="17">
        <v>0</v>
      </c>
    </row>
    <row r="37" spans="2:9" s="10" customFormat="1" ht="34.5" customHeight="1">
      <c r="B37" s="15">
        <v>3</v>
      </c>
      <c r="C37" s="34" t="s">
        <v>89</v>
      </c>
      <c r="D37" s="34"/>
      <c r="E37" s="34"/>
      <c r="F37" s="34"/>
      <c r="G37" s="16">
        <v>90000</v>
      </c>
      <c r="H37" s="16"/>
      <c r="I37" s="17">
        <v>81073.3</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320000</v>
      </c>
      <c r="H40" s="18">
        <f>SUM(H35:H39)</f>
        <v>0</v>
      </c>
      <c r="I40" s="18">
        <f>SUM(I35:I39)</f>
        <v>150481.28</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B2:I41"/>
  <sheetViews>
    <sheetView showGridLines="0" zoomScalePageLayoutView="0" workbookViewId="0" topLeftCell="A13">
      <selection activeCell="N38" sqref="N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100</v>
      </c>
      <c r="E6" s="25"/>
      <c r="F6" s="25"/>
      <c r="G6" s="25"/>
      <c r="H6" s="25"/>
      <c r="I6" s="25"/>
    </row>
    <row r="7" spans="2:9" ht="54.75" customHeight="1">
      <c r="B7" s="24" t="s">
        <v>3</v>
      </c>
      <c r="C7" s="24"/>
      <c r="D7" s="25" t="s">
        <v>101</v>
      </c>
      <c r="E7" s="25"/>
      <c r="F7" s="25"/>
      <c r="G7" s="25"/>
      <c r="H7" s="25"/>
      <c r="I7" s="25"/>
    </row>
    <row r="8" spans="2:9" ht="15">
      <c r="B8" s="3"/>
      <c r="C8" s="3"/>
      <c r="D8" s="4"/>
      <c r="E8" s="4"/>
      <c r="F8" s="4"/>
      <c r="G8" s="4"/>
      <c r="H8" s="4"/>
      <c r="I8" s="4"/>
    </row>
    <row r="9" spans="2:9" ht="25.5" customHeight="1">
      <c r="B9" s="24" t="s">
        <v>4</v>
      </c>
      <c r="C9" s="24"/>
      <c r="D9" s="25" t="s">
        <v>101</v>
      </c>
      <c r="E9" s="25"/>
      <c r="F9" s="25"/>
      <c r="G9" s="25"/>
      <c r="H9" s="25"/>
      <c r="I9" s="25"/>
    </row>
    <row r="10" spans="2:9" ht="31.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97</v>
      </c>
      <c r="D17" s="23"/>
      <c r="E17" s="23"/>
      <c r="F17" s="23"/>
      <c r="G17" s="9">
        <v>0</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98</v>
      </c>
      <c r="D20" s="23"/>
      <c r="E20" s="23"/>
      <c r="F20" s="23"/>
      <c r="G20" s="9">
        <v>1</v>
      </c>
      <c r="H20" s="9">
        <v>0</v>
      </c>
      <c r="I20" s="9">
        <f>H20*100/G20</f>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99</v>
      </c>
      <c r="D23" s="23"/>
      <c r="E23" s="23"/>
      <c r="F23" s="23"/>
      <c r="G23" s="9">
        <v>0</v>
      </c>
      <c r="H23" s="9">
        <v>1</v>
      </c>
      <c r="I23" s="9">
        <v>100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93</v>
      </c>
      <c r="D35" s="34"/>
      <c r="E35" s="34"/>
      <c r="F35" s="34"/>
      <c r="G35" s="16">
        <v>500000</v>
      </c>
      <c r="H35" s="16"/>
      <c r="I35" s="17">
        <v>61596</v>
      </c>
    </row>
    <row r="36" spans="2:9" s="10" customFormat="1" ht="34.5" customHeight="1">
      <c r="B36" s="15">
        <v>2</v>
      </c>
      <c r="C36" s="34" t="s">
        <v>94</v>
      </c>
      <c r="D36" s="34"/>
      <c r="E36" s="34"/>
      <c r="F36" s="34"/>
      <c r="G36" s="16">
        <v>150000</v>
      </c>
      <c r="H36" s="16"/>
      <c r="I36" s="17">
        <v>0</v>
      </c>
    </row>
    <row r="37" spans="2:9" s="10" customFormat="1" ht="34.5" customHeight="1">
      <c r="B37" s="15">
        <v>3</v>
      </c>
      <c r="C37" s="34" t="s">
        <v>95</v>
      </c>
      <c r="D37" s="34"/>
      <c r="E37" s="34"/>
      <c r="F37" s="34"/>
      <c r="G37" s="16">
        <v>0</v>
      </c>
      <c r="H37" s="16"/>
      <c r="I37" s="17">
        <v>0</v>
      </c>
    </row>
    <row r="38" spans="2:9" s="10" customFormat="1" ht="34.5" customHeight="1">
      <c r="B38" s="15">
        <v>4</v>
      </c>
      <c r="C38" s="34" t="s">
        <v>96</v>
      </c>
      <c r="D38" s="34"/>
      <c r="E38" s="34"/>
      <c r="F38" s="34"/>
      <c r="G38" s="16">
        <v>0</v>
      </c>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650000</v>
      </c>
      <c r="H40" s="18">
        <f>SUM(H35:H39)</f>
        <v>0</v>
      </c>
      <c r="I40" s="18">
        <f>SUM(I35:I39)</f>
        <v>61596</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B2:I41"/>
  <sheetViews>
    <sheetView showGridLines="0" zoomScalePageLayoutView="0" workbookViewId="0" topLeftCell="A6">
      <selection activeCell="N38" sqref="N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100</v>
      </c>
      <c r="E6" s="25"/>
      <c r="F6" s="25"/>
      <c r="G6" s="25"/>
      <c r="H6" s="25"/>
      <c r="I6" s="25"/>
    </row>
    <row r="7" spans="2:9" ht="54.75" customHeight="1">
      <c r="B7" s="24" t="s">
        <v>3</v>
      </c>
      <c r="C7" s="24"/>
      <c r="D7" s="25" t="s">
        <v>106</v>
      </c>
      <c r="E7" s="25"/>
      <c r="F7" s="25"/>
      <c r="G7" s="25"/>
      <c r="H7" s="25"/>
      <c r="I7" s="25"/>
    </row>
    <row r="8" spans="2:9" ht="15">
      <c r="B8" s="3"/>
      <c r="C8" s="3"/>
      <c r="D8" s="4"/>
      <c r="E8" s="4"/>
      <c r="F8" s="4"/>
      <c r="G8" s="4"/>
      <c r="H8" s="4"/>
      <c r="I8" s="4"/>
    </row>
    <row r="9" spans="2:9" ht="15" customHeight="1">
      <c r="B9" s="24" t="s">
        <v>4</v>
      </c>
      <c r="C9" s="24"/>
      <c r="D9" s="25" t="s">
        <v>106</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105</v>
      </c>
      <c r="D17" s="23"/>
      <c r="E17" s="23"/>
      <c r="F17" s="23"/>
      <c r="G17" s="9">
        <v>0</v>
      </c>
      <c r="H17" s="9">
        <v>1</v>
      </c>
      <c r="I17" s="9">
        <v>100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102</v>
      </c>
      <c r="D35" s="34"/>
      <c r="E35" s="34"/>
      <c r="F35" s="34"/>
      <c r="G35" s="16">
        <v>4000000</v>
      </c>
      <c r="H35" s="16"/>
      <c r="I35" s="17">
        <v>4633.86</v>
      </c>
    </row>
    <row r="36" spans="2:9" s="10" customFormat="1" ht="34.5" customHeight="1">
      <c r="B36" s="15">
        <v>2</v>
      </c>
      <c r="C36" s="34" t="s">
        <v>103</v>
      </c>
      <c r="D36" s="34"/>
      <c r="E36" s="34"/>
      <c r="F36" s="34"/>
      <c r="G36" s="16">
        <v>1000000</v>
      </c>
      <c r="H36" s="16"/>
      <c r="I36" s="17">
        <v>0</v>
      </c>
    </row>
    <row r="37" spans="2:9" s="10" customFormat="1" ht="34.5" customHeight="1">
      <c r="B37" s="15">
        <v>3</v>
      </c>
      <c r="C37" s="34" t="s">
        <v>104</v>
      </c>
      <c r="D37" s="34"/>
      <c r="E37" s="34"/>
      <c r="F37" s="34"/>
      <c r="G37" s="16">
        <v>500000</v>
      </c>
      <c r="H37" s="16"/>
      <c r="I37" s="17">
        <v>0</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5500000</v>
      </c>
      <c r="H40" s="18">
        <f>SUM(H35:H39)</f>
        <v>0</v>
      </c>
      <c r="I40" s="18">
        <f>SUM(I35:I39)</f>
        <v>4633.86</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B2:I42"/>
  <sheetViews>
    <sheetView showGridLines="0" zoomScalePageLayoutView="0" workbookViewId="0" topLeftCell="A10">
      <selection activeCell="N38" sqref="N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100</v>
      </c>
      <c r="E6" s="25"/>
      <c r="F6" s="25"/>
      <c r="G6" s="25"/>
      <c r="H6" s="25"/>
      <c r="I6" s="25"/>
    </row>
    <row r="7" spans="2:9" ht="54.75" customHeight="1">
      <c r="B7" s="24" t="s">
        <v>3</v>
      </c>
      <c r="C7" s="24"/>
      <c r="D7" s="25" t="s">
        <v>92</v>
      </c>
      <c r="E7" s="25"/>
      <c r="F7" s="25"/>
      <c r="G7" s="25"/>
      <c r="H7" s="25"/>
      <c r="I7" s="25"/>
    </row>
    <row r="8" spans="2:9" ht="15">
      <c r="B8" s="3"/>
      <c r="C8" s="3"/>
      <c r="D8" s="4"/>
      <c r="E8" s="4"/>
      <c r="F8" s="4"/>
      <c r="G8" s="4"/>
      <c r="H8" s="4"/>
      <c r="I8" s="4"/>
    </row>
    <row r="9" spans="2:9" ht="18.75" customHeight="1">
      <c r="B9" s="24" t="s">
        <v>4</v>
      </c>
      <c r="C9" s="24"/>
      <c r="D9" s="25" t="s">
        <v>92</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90</v>
      </c>
      <c r="D17" s="23"/>
      <c r="E17" s="23"/>
      <c r="F17" s="23"/>
      <c r="G17" s="9">
        <v>6</v>
      </c>
      <c r="H17" s="9">
        <v>1</v>
      </c>
      <c r="I17" s="9">
        <f>H17*100/G17</f>
        <v>16.666666666666668</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112</v>
      </c>
      <c r="D35" s="34"/>
      <c r="E35" s="34"/>
      <c r="F35" s="34"/>
      <c r="G35" s="16">
        <v>1070000</v>
      </c>
      <c r="H35" s="16"/>
      <c r="I35" s="17">
        <v>1674733.96</v>
      </c>
    </row>
    <row r="36" spans="2:9" s="10" customFormat="1" ht="34.5" customHeight="1">
      <c r="B36" s="15">
        <v>2</v>
      </c>
      <c r="C36" s="34" t="s">
        <v>111</v>
      </c>
      <c r="D36" s="34"/>
      <c r="E36" s="34"/>
      <c r="F36" s="34"/>
      <c r="G36" s="16">
        <v>385860</v>
      </c>
      <c r="H36" s="16"/>
      <c r="I36" s="17">
        <v>0</v>
      </c>
    </row>
    <row r="37" spans="2:9" s="10" customFormat="1" ht="34.5" customHeight="1">
      <c r="B37" s="15">
        <v>3</v>
      </c>
      <c r="C37" s="34" t="s">
        <v>110</v>
      </c>
      <c r="D37" s="34"/>
      <c r="E37" s="34"/>
      <c r="F37" s="34"/>
      <c r="G37" s="16">
        <v>412500</v>
      </c>
      <c r="H37" s="16"/>
      <c r="I37" s="17">
        <v>0</v>
      </c>
    </row>
    <row r="38" spans="2:9" s="10" customFormat="1" ht="34.5" customHeight="1">
      <c r="B38" s="15">
        <v>4</v>
      </c>
      <c r="C38" s="34" t="s">
        <v>109</v>
      </c>
      <c r="D38" s="34"/>
      <c r="E38" s="34"/>
      <c r="F38" s="34"/>
      <c r="G38" s="16">
        <v>425000</v>
      </c>
      <c r="H38" s="16"/>
      <c r="I38" s="17">
        <v>0</v>
      </c>
    </row>
    <row r="39" spans="2:9" s="10" customFormat="1" ht="34.5" customHeight="1">
      <c r="B39" s="15">
        <v>5</v>
      </c>
      <c r="C39" s="34" t="s">
        <v>108</v>
      </c>
      <c r="D39" s="35"/>
      <c r="E39" s="35"/>
      <c r="F39" s="36"/>
      <c r="G39" s="16">
        <v>500000</v>
      </c>
      <c r="H39" s="16"/>
      <c r="I39" s="17">
        <v>0</v>
      </c>
    </row>
    <row r="40" spans="2:9" s="10" customFormat="1" ht="34.5" customHeight="1">
      <c r="B40" s="15">
        <v>6</v>
      </c>
      <c r="C40" s="34" t="s">
        <v>107</v>
      </c>
      <c r="D40" s="34"/>
      <c r="E40" s="34"/>
      <c r="F40" s="34"/>
      <c r="G40" s="16">
        <v>250000</v>
      </c>
      <c r="H40" s="16"/>
      <c r="I40" s="17">
        <v>0</v>
      </c>
    </row>
    <row r="41" spans="2:9" s="10" customFormat="1" ht="21" customHeight="1">
      <c r="B41" s="33" t="s">
        <v>11</v>
      </c>
      <c r="C41" s="33"/>
      <c r="D41" s="33"/>
      <c r="E41" s="33"/>
      <c r="F41" s="33"/>
      <c r="G41" s="18">
        <f>SUM(G35:G40)</f>
        <v>3043360</v>
      </c>
      <c r="H41" s="18">
        <f>SUM(H35:H40)</f>
        <v>0</v>
      </c>
      <c r="I41" s="18">
        <f>SUM(I35:I40)</f>
        <v>1674733.96</v>
      </c>
    </row>
    <row r="42" spans="2:9" s="10" customFormat="1" ht="21" customHeight="1">
      <c r="B42" s="11"/>
      <c r="C42" s="11"/>
      <c r="D42" s="11"/>
      <c r="E42" s="11"/>
      <c r="F42" s="12"/>
      <c r="G42" s="13"/>
      <c r="H42" s="12"/>
      <c r="I42" s="13"/>
    </row>
  </sheetData>
  <sheetProtection/>
  <mergeCells count="37">
    <mergeCell ref="C36:F36"/>
    <mergeCell ref="C37:F37"/>
    <mergeCell ref="C38:F38"/>
    <mergeCell ref="C40:F40"/>
    <mergeCell ref="B41:F41"/>
    <mergeCell ref="C39:F39"/>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tabColor rgb="FFFF0000"/>
  </sheetPr>
  <dimension ref="B2:I41"/>
  <sheetViews>
    <sheetView showGridLines="0" zoomScalePageLayoutView="0" workbookViewId="0" topLeftCell="A7">
      <selection activeCell="L36" sqref="L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119</v>
      </c>
      <c r="E6" s="25"/>
      <c r="F6" s="25"/>
      <c r="G6" s="25"/>
      <c r="H6" s="25"/>
      <c r="I6" s="25"/>
    </row>
    <row r="7" spans="2:9" ht="54.75" customHeight="1">
      <c r="B7" s="24" t="s">
        <v>3</v>
      </c>
      <c r="C7" s="24"/>
      <c r="D7" s="25" t="s">
        <v>120</v>
      </c>
      <c r="E7" s="25"/>
      <c r="F7" s="25"/>
      <c r="G7" s="25"/>
      <c r="H7" s="25"/>
      <c r="I7" s="25"/>
    </row>
    <row r="8" spans="2:9" ht="15">
      <c r="B8" s="3"/>
      <c r="C8" s="3"/>
      <c r="D8" s="4"/>
      <c r="E8" s="4"/>
      <c r="F8" s="4"/>
      <c r="G8" s="4"/>
      <c r="H8" s="4"/>
      <c r="I8" s="4"/>
    </row>
    <row r="9" spans="2:9" ht="20.25" customHeight="1">
      <c r="B9" s="24" t="s">
        <v>4</v>
      </c>
      <c r="C9" s="24"/>
      <c r="D9" s="25" t="s">
        <v>120</v>
      </c>
      <c r="E9" s="25"/>
      <c r="F9" s="25"/>
      <c r="G9" s="25"/>
      <c r="H9" s="25"/>
      <c r="I9" s="25"/>
    </row>
    <row r="10" spans="2:9" ht="19.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117</v>
      </c>
      <c r="D17" s="23"/>
      <c r="E17" s="23"/>
      <c r="F17" s="23"/>
      <c r="G17" s="9">
        <v>0</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118</v>
      </c>
      <c r="D20" s="23"/>
      <c r="E20" s="23"/>
      <c r="F20" s="23"/>
      <c r="G20" s="9">
        <v>0</v>
      </c>
      <c r="H20" s="9">
        <v>0</v>
      </c>
      <c r="I20" s="9">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116</v>
      </c>
      <c r="D35" s="34"/>
      <c r="E35" s="34"/>
      <c r="F35" s="34"/>
      <c r="G35" s="16">
        <v>0</v>
      </c>
      <c r="H35" s="16"/>
      <c r="I35" s="17">
        <v>0</v>
      </c>
    </row>
    <row r="36" spans="2:9" s="10" customFormat="1" ht="34.5" customHeight="1">
      <c r="B36" s="15">
        <v>2</v>
      </c>
      <c r="C36" s="34" t="s">
        <v>115</v>
      </c>
      <c r="D36" s="34"/>
      <c r="E36" s="34"/>
      <c r="F36" s="34"/>
      <c r="G36" s="16">
        <v>0</v>
      </c>
      <c r="H36" s="16"/>
      <c r="I36" s="17">
        <v>0</v>
      </c>
    </row>
    <row r="37" spans="2:9" s="10" customFormat="1" ht="34.5" customHeight="1">
      <c r="B37" s="15">
        <v>3</v>
      </c>
      <c r="C37" s="34" t="s">
        <v>114</v>
      </c>
      <c r="D37" s="34"/>
      <c r="E37" s="34"/>
      <c r="F37" s="34"/>
      <c r="G37" s="16">
        <v>0</v>
      </c>
      <c r="H37" s="16"/>
      <c r="I37" s="17">
        <v>0</v>
      </c>
    </row>
    <row r="38" spans="2:9" s="10" customFormat="1" ht="34.5" customHeight="1">
      <c r="B38" s="15">
        <v>4</v>
      </c>
      <c r="C38" s="34" t="s">
        <v>113</v>
      </c>
      <c r="D38" s="34"/>
      <c r="E38" s="34"/>
      <c r="F38" s="34"/>
      <c r="G38" s="16">
        <v>0</v>
      </c>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sheetPr>
    <tabColor rgb="FFFFFF00"/>
  </sheetPr>
  <dimension ref="B2:I41"/>
  <sheetViews>
    <sheetView showGridLines="0" zoomScalePageLayoutView="0" workbookViewId="0" topLeftCell="A10">
      <selection activeCell="M39" sqref="M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127</v>
      </c>
      <c r="E6" s="25"/>
      <c r="F6" s="25"/>
      <c r="G6" s="25"/>
      <c r="H6" s="25"/>
      <c r="I6" s="25"/>
    </row>
    <row r="7" spans="2:9" ht="54.75" customHeight="1">
      <c r="B7" s="24" t="s">
        <v>3</v>
      </c>
      <c r="C7" s="24"/>
      <c r="D7" s="25" t="s">
        <v>128</v>
      </c>
      <c r="E7" s="25"/>
      <c r="F7" s="25"/>
      <c r="G7" s="25"/>
      <c r="H7" s="25"/>
      <c r="I7" s="25"/>
    </row>
    <row r="8" spans="2:9" ht="15">
      <c r="B8" s="3"/>
      <c r="C8" s="3"/>
      <c r="D8" s="4"/>
      <c r="E8" s="4"/>
      <c r="F8" s="4"/>
      <c r="G8" s="4"/>
      <c r="H8" s="4"/>
      <c r="I8" s="4"/>
    </row>
    <row r="9" spans="2:9" ht="15" customHeight="1">
      <c r="B9" s="24" t="s">
        <v>4</v>
      </c>
      <c r="C9" s="24"/>
      <c r="D9" s="25" t="s">
        <v>128</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124</v>
      </c>
      <c r="D17" s="23"/>
      <c r="E17" s="23"/>
      <c r="F17" s="23"/>
      <c r="G17" s="9">
        <v>1</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125</v>
      </c>
      <c r="D20" s="23"/>
      <c r="E20" s="23"/>
      <c r="F20" s="23"/>
      <c r="G20" s="9">
        <v>2</v>
      </c>
      <c r="H20" s="9">
        <v>2</v>
      </c>
      <c r="I20" s="9">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126</v>
      </c>
      <c r="D23" s="23"/>
      <c r="E23" s="23"/>
      <c r="F23" s="23"/>
      <c r="G23" s="9">
        <v>50</v>
      </c>
      <c r="H23" s="9">
        <v>130</v>
      </c>
      <c r="I23" s="9">
        <v>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121</v>
      </c>
      <c r="D35" s="34"/>
      <c r="E35" s="34"/>
      <c r="F35" s="34"/>
      <c r="G35" s="16">
        <v>250000</v>
      </c>
      <c r="H35" s="16"/>
      <c r="I35" s="17">
        <v>0</v>
      </c>
    </row>
    <row r="36" spans="2:9" s="10" customFormat="1" ht="34.5" customHeight="1">
      <c r="B36" s="15">
        <v>2</v>
      </c>
      <c r="C36" s="34" t="s">
        <v>123</v>
      </c>
      <c r="D36" s="34"/>
      <c r="E36" s="34"/>
      <c r="F36" s="34"/>
      <c r="G36" s="16">
        <v>50000</v>
      </c>
      <c r="H36" s="16"/>
      <c r="I36" s="17">
        <v>0</v>
      </c>
    </row>
    <row r="37" spans="2:9" s="10" customFormat="1" ht="34.5" customHeight="1">
      <c r="B37" s="15">
        <v>3</v>
      </c>
      <c r="C37" s="34" t="s">
        <v>122</v>
      </c>
      <c r="D37" s="34"/>
      <c r="E37" s="34"/>
      <c r="F37" s="34"/>
      <c r="G37" s="16">
        <v>25000</v>
      </c>
      <c r="H37" s="16"/>
      <c r="I37" s="17">
        <v>0</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325000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tabColor theme="1" tint="0.04998999834060669"/>
  </sheetPr>
  <dimension ref="B2:I41"/>
  <sheetViews>
    <sheetView showGridLines="0" zoomScalePageLayoutView="0" workbookViewId="0" topLeftCell="A13">
      <selection activeCell="I18" sqref="I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133</v>
      </c>
      <c r="E6" s="25"/>
      <c r="F6" s="25"/>
      <c r="G6" s="25"/>
      <c r="H6" s="25"/>
      <c r="I6" s="25"/>
    </row>
    <row r="7" spans="2:9" ht="54.75" customHeight="1">
      <c r="B7" s="24" t="s">
        <v>3</v>
      </c>
      <c r="C7" s="24"/>
      <c r="D7" s="25" t="s">
        <v>134</v>
      </c>
      <c r="E7" s="25"/>
      <c r="F7" s="25"/>
      <c r="G7" s="25"/>
      <c r="H7" s="25"/>
      <c r="I7" s="25"/>
    </row>
    <row r="8" spans="2:9" ht="15">
      <c r="B8" s="3"/>
      <c r="C8" s="3"/>
      <c r="D8" s="4"/>
      <c r="E8" s="4"/>
      <c r="F8" s="4"/>
      <c r="G8" s="4"/>
      <c r="H8" s="4"/>
      <c r="I8" s="4"/>
    </row>
    <row r="9" spans="2:9" ht="20.25" customHeight="1">
      <c r="B9" s="24" t="s">
        <v>4</v>
      </c>
      <c r="C9" s="24"/>
      <c r="D9" s="25" t="s">
        <v>134</v>
      </c>
      <c r="E9" s="25"/>
      <c r="F9" s="25"/>
      <c r="G9" s="25"/>
      <c r="H9" s="25"/>
      <c r="I9" s="25"/>
    </row>
    <row r="10" spans="2:9" ht="21.7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132</v>
      </c>
      <c r="D17" s="23"/>
      <c r="E17" s="23"/>
      <c r="F17" s="23"/>
      <c r="G17" s="9">
        <v>1</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131</v>
      </c>
      <c r="D35" s="34"/>
      <c r="E35" s="34"/>
      <c r="F35" s="34"/>
      <c r="G35" s="16">
        <v>5000000</v>
      </c>
      <c r="H35" s="16"/>
      <c r="I35" s="17">
        <v>7080</v>
      </c>
    </row>
    <row r="36" spans="2:9" s="10" customFormat="1" ht="34.5" customHeight="1">
      <c r="B36" s="15">
        <v>2</v>
      </c>
      <c r="C36" s="34" t="s">
        <v>130</v>
      </c>
      <c r="D36" s="34"/>
      <c r="E36" s="34"/>
      <c r="F36" s="34"/>
      <c r="G36" s="16">
        <v>500000</v>
      </c>
      <c r="H36" s="16"/>
      <c r="I36" s="17">
        <v>0</v>
      </c>
    </row>
    <row r="37" spans="2:9" s="10" customFormat="1" ht="34.5" customHeight="1">
      <c r="B37" s="15">
        <v>3</v>
      </c>
      <c r="C37" s="34" t="s">
        <v>129</v>
      </c>
      <c r="D37" s="34"/>
      <c r="E37" s="34"/>
      <c r="F37" s="34"/>
      <c r="G37" s="16">
        <v>500000</v>
      </c>
      <c r="H37" s="16"/>
      <c r="I37" s="17">
        <v>0</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6000000</v>
      </c>
      <c r="H40" s="18">
        <f>SUM(H35:H39)</f>
        <v>0</v>
      </c>
      <c r="I40" s="18">
        <f>SUM(I35:I39)</f>
        <v>7080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sheetPr>
    <tabColor rgb="FF00B0F0"/>
  </sheetPr>
  <dimension ref="B2:I41"/>
  <sheetViews>
    <sheetView showGridLines="0" zoomScalePageLayoutView="0" workbookViewId="0" topLeftCell="A14">
      <selection activeCell="N45" sqref="N4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137</v>
      </c>
      <c r="E6" s="25"/>
      <c r="F6" s="25"/>
      <c r="G6" s="25"/>
      <c r="H6" s="25"/>
      <c r="I6" s="25"/>
    </row>
    <row r="7" spans="2:9" ht="54.75" customHeight="1">
      <c r="B7" s="24" t="s">
        <v>3</v>
      </c>
      <c r="C7" s="24"/>
      <c r="D7" s="25" t="s">
        <v>138</v>
      </c>
      <c r="E7" s="25"/>
      <c r="F7" s="25"/>
      <c r="G7" s="25"/>
      <c r="H7" s="25"/>
      <c r="I7" s="25"/>
    </row>
    <row r="8" spans="2:9" ht="15">
      <c r="B8" s="3"/>
      <c r="C8" s="3"/>
      <c r="D8" s="4"/>
      <c r="E8" s="4"/>
      <c r="F8" s="4"/>
      <c r="G8" s="4"/>
      <c r="H8" s="4"/>
      <c r="I8" s="4"/>
    </row>
    <row r="9" spans="2:9" ht="15" customHeight="1">
      <c r="B9" s="24" t="s">
        <v>4</v>
      </c>
      <c r="C9" s="24"/>
      <c r="D9" s="25" t="s">
        <v>138</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136</v>
      </c>
      <c r="D17" s="23"/>
      <c r="E17" s="23"/>
      <c r="F17" s="23"/>
      <c r="G17" s="9">
        <v>0</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135</v>
      </c>
      <c r="D35" s="34"/>
      <c r="E35" s="34"/>
      <c r="F35" s="34"/>
      <c r="G35" s="16">
        <v>0</v>
      </c>
      <c r="H35" s="16"/>
      <c r="I35" s="17">
        <v>0</v>
      </c>
    </row>
    <row r="36" spans="2:9" s="10" customFormat="1" ht="34.5" customHeight="1">
      <c r="B36" s="15">
        <v>2</v>
      </c>
      <c r="C36" s="34"/>
      <c r="D36" s="34"/>
      <c r="E36" s="34"/>
      <c r="F36" s="34"/>
      <c r="G36" s="16"/>
      <c r="H36" s="16"/>
      <c r="I36" s="17"/>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abColor rgb="FF00B0F0"/>
  </sheetPr>
  <dimension ref="B2:I41"/>
  <sheetViews>
    <sheetView showGridLines="0" zoomScalePageLayoutView="0" workbookViewId="0" topLeftCell="A13">
      <selection activeCell="N45" sqref="N4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137</v>
      </c>
      <c r="E6" s="25"/>
      <c r="F6" s="25"/>
      <c r="G6" s="25"/>
      <c r="H6" s="25"/>
      <c r="I6" s="25"/>
    </row>
    <row r="7" spans="2:9" ht="54.75" customHeight="1">
      <c r="B7" s="24" t="s">
        <v>3</v>
      </c>
      <c r="C7" s="24"/>
      <c r="D7" s="25" t="s">
        <v>139</v>
      </c>
      <c r="E7" s="25"/>
      <c r="F7" s="25"/>
      <c r="G7" s="25"/>
      <c r="H7" s="25"/>
      <c r="I7" s="25"/>
    </row>
    <row r="8" spans="2:9" ht="15">
      <c r="B8" s="3"/>
      <c r="C8" s="3"/>
      <c r="D8" s="4"/>
      <c r="E8" s="4"/>
      <c r="F8" s="4"/>
      <c r="G8" s="4"/>
      <c r="H8" s="4"/>
      <c r="I8" s="4"/>
    </row>
    <row r="9" spans="2:9" ht="15" customHeight="1">
      <c r="B9" s="24" t="s">
        <v>4</v>
      </c>
      <c r="C9" s="24"/>
      <c r="D9" s="25" t="s">
        <v>139</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140</v>
      </c>
      <c r="D17" s="23"/>
      <c r="E17" s="23"/>
      <c r="F17" s="23"/>
      <c r="G17" s="9">
        <v>0</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141</v>
      </c>
      <c r="D20" s="23"/>
      <c r="E20" s="23"/>
      <c r="F20" s="23"/>
      <c r="G20" s="9">
        <v>0</v>
      </c>
      <c r="H20" s="9">
        <v>0</v>
      </c>
      <c r="I20" s="9">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142</v>
      </c>
      <c r="D23" s="23"/>
      <c r="E23" s="23"/>
      <c r="F23" s="23"/>
      <c r="G23" s="9">
        <v>0</v>
      </c>
      <c r="H23" s="9">
        <v>1</v>
      </c>
      <c r="I23" s="9">
        <v>100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143</v>
      </c>
      <c r="D35" s="34"/>
      <c r="E35" s="34"/>
      <c r="F35" s="34"/>
      <c r="G35" s="16">
        <v>0</v>
      </c>
      <c r="H35" s="16"/>
      <c r="I35" s="17">
        <v>0</v>
      </c>
    </row>
    <row r="36" spans="2:9" s="10" customFormat="1" ht="34.5" customHeight="1">
      <c r="B36" s="15">
        <v>2</v>
      </c>
      <c r="C36" s="34" t="s">
        <v>145</v>
      </c>
      <c r="D36" s="34"/>
      <c r="E36" s="34"/>
      <c r="F36" s="34"/>
      <c r="G36" s="16">
        <v>0</v>
      </c>
      <c r="H36" s="16"/>
      <c r="I36" s="17">
        <v>0</v>
      </c>
    </row>
    <row r="37" spans="2:9" s="10" customFormat="1" ht="34.5" customHeight="1">
      <c r="B37" s="15">
        <v>3</v>
      </c>
      <c r="C37" s="34" t="s">
        <v>144</v>
      </c>
      <c r="D37" s="34"/>
      <c r="E37" s="34"/>
      <c r="F37" s="34"/>
      <c r="G37" s="16">
        <v>0</v>
      </c>
      <c r="H37" s="16"/>
      <c r="I37" s="17">
        <v>0</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tabColor rgb="FFC00000"/>
  </sheetPr>
  <dimension ref="B2:I41"/>
  <sheetViews>
    <sheetView showGridLines="0" tabSelected="1" zoomScalePageLayoutView="0" workbookViewId="0" topLeftCell="A7">
      <selection activeCell="I18" sqref="I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14</v>
      </c>
      <c r="E6" s="25"/>
      <c r="F6" s="25"/>
      <c r="G6" s="25"/>
      <c r="H6" s="25"/>
      <c r="I6" s="25"/>
    </row>
    <row r="7" spans="2:9" ht="54.75" customHeight="1">
      <c r="B7" s="24" t="s">
        <v>3</v>
      </c>
      <c r="C7" s="24"/>
      <c r="D7" s="25" t="s">
        <v>23</v>
      </c>
      <c r="E7" s="25"/>
      <c r="F7" s="25"/>
      <c r="G7" s="25"/>
      <c r="H7" s="25"/>
      <c r="I7" s="25"/>
    </row>
    <row r="8" spans="2:9" ht="15">
      <c r="B8" s="3"/>
      <c r="C8" s="3"/>
      <c r="D8" s="4"/>
      <c r="E8" s="4"/>
      <c r="F8" s="4"/>
      <c r="G8" s="4"/>
      <c r="H8" s="4"/>
      <c r="I8" s="4"/>
    </row>
    <row r="9" spans="2:9" ht="15" customHeight="1">
      <c r="B9" s="24" t="s">
        <v>4</v>
      </c>
      <c r="C9" s="24"/>
      <c r="D9" s="25" t="s">
        <v>23</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25</v>
      </c>
      <c r="D17" s="23"/>
      <c r="E17" s="23"/>
      <c r="F17" s="23"/>
      <c r="G17" s="9">
        <v>156</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26</v>
      </c>
      <c r="D20" s="23"/>
      <c r="E20" s="23"/>
      <c r="F20" s="23"/>
      <c r="G20" s="9">
        <v>10</v>
      </c>
      <c r="H20" s="9">
        <v>0</v>
      </c>
      <c r="I20" s="9">
        <f>H20*100/G20</f>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27</v>
      </c>
      <c r="D23" s="23"/>
      <c r="E23" s="23"/>
      <c r="F23" s="23"/>
      <c r="G23" s="9">
        <v>0</v>
      </c>
      <c r="H23" s="9">
        <v>0</v>
      </c>
      <c r="I23" s="9">
        <v>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28</v>
      </c>
      <c r="D26" s="23"/>
      <c r="E26" s="23"/>
      <c r="F26" s="23"/>
      <c r="G26" s="9">
        <v>1</v>
      </c>
      <c r="H26" s="9">
        <v>0</v>
      </c>
      <c r="I26" s="9">
        <f>H26*100/G26</f>
        <v>0</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29</v>
      </c>
      <c r="D35" s="34"/>
      <c r="E35" s="34"/>
      <c r="F35" s="34"/>
      <c r="G35" s="16">
        <v>0</v>
      </c>
      <c r="H35" s="16"/>
      <c r="I35" s="17">
        <v>0</v>
      </c>
    </row>
    <row r="36" spans="2:9" s="10" customFormat="1" ht="34.5" customHeight="1">
      <c r="B36" s="15">
        <v>2</v>
      </c>
      <c r="C36" s="34" t="s">
        <v>30</v>
      </c>
      <c r="D36" s="34"/>
      <c r="E36" s="34"/>
      <c r="F36" s="34"/>
      <c r="G36" s="16">
        <v>30000</v>
      </c>
      <c r="H36" s="16"/>
      <c r="I36" s="17">
        <v>0</v>
      </c>
    </row>
    <row r="37" spans="2:9" s="10" customFormat="1" ht="34.5" customHeight="1">
      <c r="B37" s="15">
        <v>3</v>
      </c>
      <c r="C37" s="34" t="s">
        <v>31</v>
      </c>
      <c r="D37" s="34"/>
      <c r="E37" s="34"/>
      <c r="F37" s="34"/>
      <c r="G37" s="16">
        <v>0</v>
      </c>
      <c r="H37" s="16"/>
      <c r="I37" s="17">
        <v>0</v>
      </c>
    </row>
    <row r="38" spans="2:9" s="10" customFormat="1" ht="34.5" customHeight="1">
      <c r="B38" s="15">
        <v>4</v>
      </c>
      <c r="C38" s="34" t="s">
        <v>32</v>
      </c>
      <c r="D38" s="34"/>
      <c r="E38" s="34"/>
      <c r="F38" s="34"/>
      <c r="G38" s="16">
        <v>0</v>
      </c>
      <c r="H38" s="16"/>
      <c r="I38" s="17">
        <v>0</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30000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0.xml><?xml version="1.0" encoding="utf-8"?>
<worksheet xmlns="http://schemas.openxmlformats.org/spreadsheetml/2006/main" xmlns:r="http://schemas.openxmlformats.org/officeDocument/2006/relationships">
  <sheetPr>
    <tabColor rgb="FF00B0F0"/>
  </sheetPr>
  <dimension ref="B2:I41"/>
  <sheetViews>
    <sheetView showGridLines="0" zoomScalePageLayoutView="0" workbookViewId="0" topLeftCell="A18">
      <selection activeCell="N45" sqref="N4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137</v>
      </c>
      <c r="E6" s="25"/>
      <c r="F6" s="25"/>
      <c r="G6" s="25"/>
      <c r="H6" s="25"/>
      <c r="I6" s="25"/>
    </row>
    <row r="7" spans="2:9" ht="54.75" customHeight="1">
      <c r="B7" s="24" t="s">
        <v>3</v>
      </c>
      <c r="C7" s="24"/>
      <c r="D7" s="25" t="s">
        <v>150</v>
      </c>
      <c r="E7" s="25"/>
      <c r="F7" s="25"/>
      <c r="G7" s="25"/>
      <c r="H7" s="25"/>
      <c r="I7" s="25"/>
    </row>
    <row r="8" spans="2:9" ht="15">
      <c r="B8" s="3"/>
      <c r="C8" s="3"/>
      <c r="D8" s="4"/>
      <c r="E8" s="4"/>
      <c r="F8" s="4"/>
      <c r="G8" s="4"/>
      <c r="H8" s="4"/>
      <c r="I8" s="4"/>
    </row>
    <row r="9" spans="2:9" ht="22.5" customHeight="1">
      <c r="B9" s="24" t="s">
        <v>4</v>
      </c>
      <c r="C9" s="24"/>
      <c r="D9" s="25" t="s">
        <v>150</v>
      </c>
      <c r="E9" s="25"/>
      <c r="F9" s="25"/>
      <c r="G9" s="25"/>
      <c r="H9" s="25"/>
      <c r="I9" s="25"/>
    </row>
    <row r="10" spans="2:9" ht="23.2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148</v>
      </c>
      <c r="D17" s="23"/>
      <c r="E17" s="23"/>
      <c r="F17" s="23"/>
      <c r="G17" s="9">
        <v>0</v>
      </c>
      <c r="H17" s="9">
        <v>0</v>
      </c>
      <c r="I17" s="9">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149</v>
      </c>
      <c r="D20" s="23"/>
      <c r="E20" s="23"/>
      <c r="F20" s="23"/>
      <c r="G20" s="9">
        <v>0</v>
      </c>
      <c r="H20" s="9">
        <v>0</v>
      </c>
      <c r="I20" s="9">
        <v>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147</v>
      </c>
      <c r="D35" s="34"/>
      <c r="E35" s="34"/>
      <c r="F35" s="34"/>
      <c r="G35" s="16">
        <v>0</v>
      </c>
      <c r="H35" s="16"/>
      <c r="I35" s="17">
        <v>0</v>
      </c>
    </row>
    <row r="36" spans="2:9" s="10" customFormat="1" ht="34.5" customHeight="1">
      <c r="B36" s="15">
        <v>2</v>
      </c>
      <c r="C36" s="34" t="s">
        <v>146</v>
      </c>
      <c r="D36" s="34"/>
      <c r="E36" s="34"/>
      <c r="F36" s="34"/>
      <c r="G36" s="16">
        <v>0</v>
      </c>
      <c r="H36" s="16"/>
      <c r="I36" s="17">
        <v>0</v>
      </c>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sheetPr>
    <tabColor rgb="FFFFC000"/>
  </sheetPr>
  <dimension ref="B2:I41"/>
  <sheetViews>
    <sheetView showGridLines="0" zoomScalePageLayoutView="0" workbookViewId="0" topLeftCell="A11">
      <selection activeCell="P41" sqref="P4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151</v>
      </c>
      <c r="E6" s="25"/>
      <c r="F6" s="25"/>
      <c r="G6" s="25"/>
      <c r="H6" s="25"/>
      <c r="I6" s="25"/>
    </row>
    <row r="7" spans="2:9" ht="54.75" customHeight="1">
      <c r="B7" s="24" t="s">
        <v>3</v>
      </c>
      <c r="C7" s="24"/>
      <c r="D7" s="25" t="s">
        <v>152</v>
      </c>
      <c r="E7" s="25"/>
      <c r="F7" s="25"/>
      <c r="G7" s="25"/>
      <c r="H7" s="25"/>
      <c r="I7" s="25"/>
    </row>
    <row r="8" spans="2:9" ht="15">
      <c r="B8" s="3"/>
      <c r="C8" s="3"/>
      <c r="D8" s="4"/>
      <c r="E8" s="4"/>
      <c r="F8" s="4"/>
      <c r="G8" s="4"/>
      <c r="H8" s="4"/>
      <c r="I8" s="4"/>
    </row>
    <row r="9" spans="2:9" ht="15" customHeight="1">
      <c r="B9" s="24" t="s">
        <v>4</v>
      </c>
      <c r="C9" s="24"/>
      <c r="D9" s="25" t="s">
        <v>152</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153</v>
      </c>
      <c r="D17" s="23"/>
      <c r="E17" s="23"/>
      <c r="F17" s="23"/>
      <c r="G17" s="9">
        <v>15</v>
      </c>
      <c r="H17" s="9">
        <v>138</v>
      </c>
      <c r="I17" s="9">
        <f>H17*100/G17</f>
        <v>920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154</v>
      </c>
      <c r="D20" s="23"/>
      <c r="E20" s="23"/>
      <c r="F20" s="23"/>
      <c r="G20" s="9">
        <v>20</v>
      </c>
      <c r="H20" s="9">
        <v>10</v>
      </c>
      <c r="I20" s="9">
        <f>H20*100/G20</f>
        <v>50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155</v>
      </c>
      <c r="D35" s="34"/>
      <c r="E35" s="34"/>
      <c r="F35" s="34"/>
      <c r="G35" s="16">
        <v>0</v>
      </c>
      <c r="H35" s="16"/>
      <c r="I35" s="17">
        <v>0</v>
      </c>
    </row>
    <row r="36" spans="2:9" s="10" customFormat="1" ht="34.5" customHeight="1">
      <c r="B36" s="15">
        <v>2</v>
      </c>
      <c r="C36" s="34" t="s">
        <v>156</v>
      </c>
      <c r="D36" s="34"/>
      <c r="E36" s="34"/>
      <c r="F36" s="34"/>
      <c r="G36" s="16">
        <v>0</v>
      </c>
      <c r="H36" s="16"/>
      <c r="I36" s="17">
        <v>0</v>
      </c>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sheetPr>
    <tabColor rgb="FF7030A0"/>
  </sheetPr>
  <dimension ref="B2:I41"/>
  <sheetViews>
    <sheetView showGridLines="0" zoomScalePageLayoutView="0" workbookViewId="0" topLeftCell="A25">
      <selection activeCell="O52" sqref="O5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159</v>
      </c>
      <c r="E6" s="25"/>
      <c r="F6" s="25"/>
      <c r="G6" s="25"/>
      <c r="H6" s="25"/>
      <c r="I6" s="25"/>
    </row>
    <row r="7" spans="2:9" ht="54.75" customHeight="1">
      <c r="B7" s="24" t="s">
        <v>3</v>
      </c>
      <c r="C7" s="24"/>
      <c r="D7" s="25" t="s">
        <v>160</v>
      </c>
      <c r="E7" s="25"/>
      <c r="F7" s="25"/>
      <c r="G7" s="25"/>
      <c r="H7" s="25"/>
      <c r="I7" s="25"/>
    </row>
    <row r="8" spans="2:9" ht="15">
      <c r="B8" s="3"/>
      <c r="C8" s="3"/>
      <c r="D8" s="4"/>
      <c r="E8" s="4"/>
      <c r="F8" s="4"/>
      <c r="G8" s="4"/>
      <c r="H8" s="4"/>
      <c r="I8" s="4"/>
    </row>
    <row r="9" spans="2:9" ht="15" customHeight="1">
      <c r="B9" s="24" t="s">
        <v>4</v>
      </c>
      <c r="C9" s="24"/>
      <c r="D9" s="25" t="s">
        <v>160</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158</v>
      </c>
      <c r="D17" s="23"/>
      <c r="E17" s="23"/>
      <c r="F17" s="23"/>
      <c r="G17" s="9">
        <v>65</v>
      </c>
      <c r="H17" s="9">
        <v>0</v>
      </c>
      <c r="I17" s="9">
        <f>H17*100/G17</f>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157</v>
      </c>
      <c r="D35" s="34"/>
      <c r="E35" s="34"/>
      <c r="F35" s="34"/>
      <c r="G35" s="16">
        <v>0</v>
      </c>
      <c r="H35" s="16"/>
      <c r="I35" s="17">
        <v>0</v>
      </c>
    </row>
    <row r="36" spans="2:9" s="10" customFormat="1" ht="34.5" customHeight="1">
      <c r="B36" s="15">
        <v>2</v>
      </c>
      <c r="C36" s="34"/>
      <c r="D36" s="34"/>
      <c r="E36" s="34"/>
      <c r="F36" s="34"/>
      <c r="G36" s="16"/>
      <c r="H36" s="16"/>
      <c r="I36" s="17"/>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C00000"/>
  </sheetPr>
  <dimension ref="B2:I41"/>
  <sheetViews>
    <sheetView showGridLines="0" zoomScalePageLayoutView="0" workbookViewId="0" topLeftCell="A10">
      <selection activeCell="L24" sqref="L24"/>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14</v>
      </c>
      <c r="E6" s="25"/>
      <c r="F6" s="25"/>
      <c r="G6" s="25"/>
      <c r="H6" s="25"/>
      <c r="I6" s="25"/>
    </row>
    <row r="7" spans="2:9" ht="54.75" customHeight="1">
      <c r="B7" s="24" t="s">
        <v>3</v>
      </c>
      <c r="C7" s="24"/>
      <c r="D7" s="25" t="s">
        <v>33</v>
      </c>
      <c r="E7" s="25"/>
      <c r="F7" s="25"/>
      <c r="G7" s="25"/>
      <c r="H7" s="25"/>
      <c r="I7" s="25"/>
    </row>
    <row r="8" spans="2:9" ht="15">
      <c r="B8" s="3"/>
      <c r="C8" s="3"/>
      <c r="D8" s="4"/>
      <c r="E8" s="4"/>
      <c r="F8" s="4"/>
      <c r="G8" s="4"/>
      <c r="H8" s="4"/>
      <c r="I8" s="4"/>
    </row>
    <row r="9" spans="2:9" ht="15" customHeight="1">
      <c r="B9" s="24" t="s">
        <v>4</v>
      </c>
      <c r="C9" s="24"/>
      <c r="D9" s="25" t="s">
        <v>33</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34</v>
      </c>
      <c r="D17" s="23"/>
      <c r="E17" s="23"/>
      <c r="F17" s="23"/>
      <c r="G17" s="9">
        <v>60</v>
      </c>
      <c r="H17" s="9">
        <v>78</v>
      </c>
      <c r="I17" s="9">
        <f>H17*100/G17</f>
        <v>130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35</v>
      </c>
      <c r="D20" s="23"/>
      <c r="E20" s="23"/>
      <c r="F20" s="23"/>
      <c r="G20" s="9">
        <v>60</v>
      </c>
      <c r="H20" s="9">
        <v>70</v>
      </c>
      <c r="I20" s="9">
        <f>H20*100/G20</f>
        <v>116.66666666666667</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36</v>
      </c>
      <c r="D23" s="23"/>
      <c r="E23" s="23"/>
      <c r="F23" s="23"/>
      <c r="G23" s="9">
        <v>1</v>
      </c>
      <c r="H23" s="9">
        <v>0</v>
      </c>
      <c r="I23" s="9">
        <f>H23*100/G23</f>
        <v>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37</v>
      </c>
      <c r="D26" s="23"/>
      <c r="E26" s="23"/>
      <c r="F26" s="23"/>
      <c r="G26" s="9">
        <v>1</v>
      </c>
      <c r="H26" s="9">
        <v>0</v>
      </c>
      <c r="I26" s="9">
        <f>H26*100/G26</f>
        <v>0</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t="s">
        <v>38</v>
      </c>
      <c r="D29" s="23"/>
      <c r="E29" s="23"/>
      <c r="F29" s="23"/>
      <c r="G29" s="9">
        <v>2</v>
      </c>
      <c r="H29" s="9">
        <v>3</v>
      </c>
      <c r="I29" s="9">
        <f>H29*100/G29</f>
        <v>150</v>
      </c>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39</v>
      </c>
      <c r="D35" s="34"/>
      <c r="E35" s="34"/>
      <c r="F35" s="34"/>
      <c r="G35" s="16">
        <v>0</v>
      </c>
      <c r="H35" s="16"/>
      <c r="I35" s="17">
        <v>0</v>
      </c>
    </row>
    <row r="36" spans="2:9" s="10" customFormat="1" ht="34.5" customHeight="1">
      <c r="B36" s="15">
        <v>2</v>
      </c>
      <c r="C36" s="34" t="s">
        <v>40</v>
      </c>
      <c r="D36" s="34"/>
      <c r="E36" s="34"/>
      <c r="F36" s="34"/>
      <c r="G36" s="16">
        <v>5000</v>
      </c>
      <c r="H36" s="16"/>
      <c r="I36" s="17">
        <v>0</v>
      </c>
    </row>
    <row r="37" spans="2:9" s="10" customFormat="1" ht="34.5" customHeight="1">
      <c r="B37" s="15">
        <v>3</v>
      </c>
      <c r="C37" s="34" t="s">
        <v>41</v>
      </c>
      <c r="D37" s="34"/>
      <c r="E37" s="34"/>
      <c r="F37" s="34"/>
      <c r="G37" s="16">
        <v>20000</v>
      </c>
      <c r="H37" s="16"/>
      <c r="I37" s="17">
        <v>0</v>
      </c>
    </row>
    <row r="38" spans="2:9" s="10" customFormat="1" ht="34.5" customHeight="1">
      <c r="B38" s="15">
        <v>4</v>
      </c>
      <c r="C38" s="34" t="s">
        <v>42</v>
      </c>
      <c r="D38" s="34"/>
      <c r="E38" s="34"/>
      <c r="F38" s="34"/>
      <c r="G38" s="16">
        <v>0</v>
      </c>
      <c r="H38" s="16"/>
      <c r="I38" s="17">
        <v>0</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25000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7">
      <selection activeCell="I17" sqref="I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44</v>
      </c>
      <c r="E7" s="25"/>
      <c r="F7" s="25"/>
      <c r="G7" s="25"/>
      <c r="H7" s="25"/>
      <c r="I7" s="25"/>
    </row>
    <row r="8" spans="2:9" ht="15">
      <c r="B8" s="3"/>
      <c r="C8" s="3"/>
      <c r="D8" s="4"/>
      <c r="E8" s="4"/>
      <c r="F8" s="4"/>
      <c r="G8" s="4"/>
      <c r="H8" s="4"/>
      <c r="I8" s="4"/>
    </row>
    <row r="9" spans="2:9" ht="15" customHeight="1">
      <c r="B9" s="24" t="s">
        <v>4</v>
      </c>
      <c r="C9" s="24"/>
      <c r="D9" s="25" t="s">
        <v>44</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45</v>
      </c>
      <c r="D17" s="23"/>
      <c r="E17" s="23"/>
      <c r="F17" s="23"/>
      <c r="G17" s="9">
        <v>10</v>
      </c>
      <c r="H17" s="9">
        <v>5</v>
      </c>
      <c r="I17" s="9">
        <f>H17*100/G17</f>
        <v>50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46</v>
      </c>
      <c r="D20" s="23"/>
      <c r="E20" s="23"/>
      <c r="F20" s="23"/>
      <c r="G20" s="9">
        <v>10</v>
      </c>
      <c r="H20" s="9">
        <v>8</v>
      </c>
      <c r="I20" s="9">
        <f>H20*100/G20</f>
        <v>80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47</v>
      </c>
      <c r="D23" s="23"/>
      <c r="E23" s="23"/>
      <c r="F23" s="23"/>
      <c r="G23" s="9">
        <v>5</v>
      </c>
      <c r="H23" s="9">
        <v>7</v>
      </c>
      <c r="I23" s="9">
        <f>H23*100/G23</f>
        <v>140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48</v>
      </c>
      <c r="D26" s="23"/>
      <c r="E26" s="23"/>
      <c r="F26" s="23"/>
      <c r="G26" s="9">
        <v>5</v>
      </c>
      <c r="H26" s="9">
        <v>17</v>
      </c>
      <c r="I26" s="9">
        <f>H26*100/G26</f>
        <v>340</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49</v>
      </c>
      <c r="D35" s="34"/>
      <c r="E35" s="34"/>
      <c r="F35" s="34"/>
      <c r="G35" s="16">
        <v>1800000</v>
      </c>
      <c r="H35" s="16"/>
      <c r="I35" s="17">
        <v>265000</v>
      </c>
    </row>
    <row r="36" spans="2:9" s="10" customFormat="1" ht="34.5" customHeight="1">
      <c r="B36" s="15">
        <v>2</v>
      </c>
      <c r="C36" s="34" t="s">
        <v>50</v>
      </c>
      <c r="D36" s="34"/>
      <c r="E36" s="34"/>
      <c r="F36" s="34"/>
      <c r="G36" s="16">
        <v>500000</v>
      </c>
      <c r="H36" s="16"/>
      <c r="I36" s="17">
        <v>0</v>
      </c>
    </row>
    <row r="37" spans="2:9" s="10" customFormat="1" ht="34.5" customHeight="1">
      <c r="B37" s="15">
        <v>3</v>
      </c>
      <c r="C37" s="34" t="s">
        <v>51</v>
      </c>
      <c r="D37" s="34"/>
      <c r="E37" s="34"/>
      <c r="F37" s="34"/>
      <c r="G37" s="16">
        <v>2500000</v>
      </c>
      <c r="H37" s="16"/>
      <c r="I37" s="17">
        <v>0</v>
      </c>
    </row>
    <row r="38" spans="2:9" s="10" customFormat="1" ht="34.5" customHeight="1">
      <c r="B38" s="15">
        <v>4</v>
      </c>
      <c r="C38" s="34" t="s">
        <v>52</v>
      </c>
      <c r="D38" s="34"/>
      <c r="E38" s="34"/>
      <c r="F38" s="34"/>
      <c r="G38" s="16">
        <v>1250000</v>
      </c>
      <c r="H38" s="16"/>
      <c r="I38" s="17">
        <v>0</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6050000</v>
      </c>
      <c r="H40" s="18">
        <f>SUM(H35:H39)</f>
        <v>0</v>
      </c>
      <c r="I40" s="18">
        <f>SUM(I35:I39)</f>
        <v>265000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10">
      <selection activeCell="I20" sqref="I2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53</v>
      </c>
      <c r="E7" s="25"/>
      <c r="F7" s="25"/>
      <c r="G7" s="25"/>
      <c r="H7" s="25"/>
      <c r="I7" s="25"/>
    </row>
    <row r="8" spans="2:9" ht="15">
      <c r="B8" s="3"/>
      <c r="C8" s="3"/>
      <c r="D8" s="4"/>
      <c r="E8" s="4"/>
      <c r="F8" s="4"/>
      <c r="G8" s="4"/>
      <c r="H8" s="4"/>
      <c r="I8" s="4"/>
    </row>
    <row r="9" spans="2:9" ht="21" customHeight="1">
      <c r="B9" s="24" t="s">
        <v>4</v>
      </c>
      <c r="C9" s="24"/>
      <c r="D9" s="25" t="s">
        <v>53</v>
      </c>
      <c r="E9" s="25"/>
      <c r="F9" s="25"/>
      <c r="G9" s="25"/>
      <c r="H9" s="25"/>
      <c r="I9" s="25"/>
    </row>
    <row r="10" spans="2:9" ht="30"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54</v>
      </c>
      <c r="D17" s="23"/>
      <c r="E17" s="23"/>
      <c r="F17" s="23"/>
      <c r="G17" s="9">
        <v>2</v>
      </c>
      <c r="H17" s="9">
        <v>0</v>
      </c>
      <c r="I17" s="9">
        <f>H17*100/G17</f>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55</v>
      </c>
      <c r="D20" s="23"/>
      <c r="E20" s="23"/>
      <c r="F20" s="23"/>
      <c r="G20" s="9">
        <v>5</v>
      </c>
      <c r="H20" s="9">
        <v>1</v>
      </c>
      <c r="I20" s="9">
        <f>H20*100/G20</f>
        <v>20</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56</v>
      </c>
      <c r="D23" s="23"/>
      <c r="E23" s="23"/>
      <c r="F23" s="23"/>
      <c r="G23" s="9">
        <v>2</v>
      </c>
      <c r="H23" s="9">
        <v>4</v>
      </c>
      <c r="I23" s="9">
        <f>H23*100/G23</f>
        <v>200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57</v>
      </c>
      <c r="D35" s="34"/>
      <c r="E35" s="34"/>
      <c r="F35" s="34"/>
      <c r="G35" s="16">
        <v>200000</v>
      </c>
      <c r="H35" s="16"/>
      <c r="I35" s="17">
        <v>0</v>
      </c>
    </row>
    <row r="36" spans="2:9" s="10" customFormat="1" ht="34.5" customHeight="1">
      <c r="B36" s="15">
        <v>2</v>
      </c>
      <c r="C36" s="34" t="s">
        <v>58</v>
      </c>
      <c r="D36" s="34"/>
      <c r="E36" s="34"/>
      <c r="F36" s="34"/>
      <c r="G36" s="16">
        <v>180000</v>
      </c>
      <c r="H36" s="16"/>
      <c r="I36" s="17">
        <v>97500</v>
      </c>
    </row>
    <row r="37" spans="2:9" s="10" customFormat="1" ht="34.5" customHeight="1">
      <c r="B37" s="15">
        <v>3</v>
      </c>
      <c r="C37" s="34" t="s">
        <v>59</v>
      </c>
      <c r="D37" s="34"/>
      <c r="E37" s="34"/>
      <c r="F37" s="34"/>
      <c r="G37" s="16">
        <v>1400000</v>
      </c>
      <c r="H37" s="16"/>
      <c r="I37" s="17">
        <v>67550</v>
      </c>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1780000</v>
      </c>
      <c r="H40" s="18">
        <f>SUM(H35:H39)</f>
        <v>0</v>
      </c>
      <c r="I40" s="18">
        <f>SUM(I35:I39)</f>
        <v>165050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13">
      <selection activeCell="I17" sqref="I1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60</v>
      </c>
      <c r="E7" s="25"/>
      <c r="F7" s="25"/>
      <c r="G7" s="25"/>
      <c r="H7" s="25"/>
      <c r="I7" s="25"/>
    </row>
    <row r="8" spans="2:9" ht="15">
      <c r="B8" s="3"/>
      <c r="C8" s="3"/>
      <c r="D8" s="4"/>
      <c r="E8" s="4"/>
      <c r="F8" s="4"/>
      <c r="G8" s="4"/>
      <c r="H8" s="4"/>
      <c r="I8" s="4"/>
    </row>
    <row r="9" spans="2:9" ht="15" customHeight="1">
      <c r="B9" s="24" t="s">
        <v>4</v>
      </c>
      <c r="C9" s="24"/>
      <c r="D9" s="25" t="s">
        <v>60</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165</v>
      </c>
      <c r="D17" s="23"/>
      <c r="E17" s="23"/>
      <c r="F17" s="23"/>
      <c r="G17" s="9">
        <v>1</v>
      </c>
      <c r="H17" s="9">
        <v>0</v>
      </c>
      <c r="I17" s="9">
        <f>H17*100/G17</f>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61</v>
      </c>
      <c r="D35" s="34"/>
      <c r="E35" s="34"/>
      <c r="F35" s="34"/>
      <c r="G35" s="16">
        <v>500000</v>
      </c>
      <c r="H35" s="16"/>
      <c r="I35" s="17">
        <v>0</v>
      </c>
    </row>
    <row r="36" spans="2:9" s="10" customFormat="1" ht="34.5" customHeight="1">
      <c r="B36" s="15">
        <v>2</v>
      </c>
      <c r="C36" s="34"/>
      <c r="D36" s="34"/>
      <c r="E36" s="34"/>
      <c r="F36" s="34"/>
      <c r="G36" s="16"/>
      <c r="H36" s="16"/>
      <c r="I36" s="17"/>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500000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17">
      <selection activeCell="L43" sqref="L4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65</v>
      </c>
      <c r="E7" s="25"/>
      <c r="F7" s="25"/>
      <c r="G7" s="25"/>
      <c r="H7" s="25"/>
      <c r="I7" s="25"/>
    </row>
    <row r="8" spans="2:9" ht="15">
      <c r="B8" s="3"/>
      <c r="C8" s="3"/>
      <c r="D8" s="4"/>
      <c r="E8" s="4"/>
      <c r="F8" s="4"/>
      <c r="G8" s="4"/>
      <c r="H8" s="4"/>
      <c r="I8" s="4"/>
    </row>
    <row r="9" spans="2:9" ht="24" customHeight="1">
      <c r="B9" s="24" t="s">
        <v>4</v>
      </c>
      <c r="C9" s="24"/>
      <c r="D9" s="25" t="s">
        <v>65</v>
      </c>
      <c r="E9" s="25"/>
      <c r="F9" s="25"/>
      <c r="G9" s="25"/>
      <c r="H9" s="25"/>
      <c r="I9" s="25"/>
    </row>
    <row r="10" spans="2:9" ht="29.2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64</v>
      </c>
      <c r="D17" s="23"/>
      <c r="E17" s="23"/>
      <c r="F17" s="23"/>
      <c r="G17" s="9">
        <v>1</v>
      </c>
      <c r="H17" s="9">
        <v>0</v>
      </c>
      <c r="I17" s="9">
        <f>H17*100/G17</f>
        <v>0</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62</v>
      </c>
      <c r="D35" s="34"/>
      <c r="E35" s="34"/>
      <c r="F35" s="34"/>
      <c r="G35" s="16">
        <v>2500000</v>
      </c>
      <c r="H35" s="16"/>
      <c r="I35" s="17">
        <v>0</v>
      </c>
    </row>
    <row r="36" spans="2:9" s="10" customFormat="1" ht="34.5" customHeight="1">
      <c r="B36" s="15">
        <v>2</v>
      </c>
      <c r="C36" s="34" t="s">
        <v>63</v>
      </c>
      <c r="D36" s="34"/>
      <c r="E36" s="34"/>
      <c r="F36" s="34"/>
      <c r="G36" s="16">
        <v>0</v>
      </c>
      <c r="H36" s="16"/>
      <c r="I36" s="17">
        <v>0</v>
      </c>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2500000</v>
      </c>
      <c r="H40" s="18">
        <f>SUM(H35:H39)</f>
        <v>0</v>
      </c>
      <c r="I40" s="18">
        <f>SUM(I35:I39)</f>
        <v>0</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13">
      <selection activeCell="L43" sqref="L4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74</v>
      </c>
      <c r="E7" s="25"/>
      <c r="F7" s="25"/>
      <c r="G7" s="25"/>
      <c r="H7" s="25"/>
      <c r="I7" s="25"/>
    </row>
    <row r="8" spans="2:9" ht="15">
      <c r="B8" s="3"/>
      <c r="C8" s="3"/>
      <c r="D8" s="4"/>
      <c r="E8" s="4"/>
      <c r="F8" s="4"/>
      <c r="G8" s="4"/>
      <c r="H8" s="4"/>
      <c r="I8" s="4"/>
    </row>
    <row r="9" spans="2:9" ht="26.25" customHeight="1">
      <c r="B9" s="24" t="s">
        <v>4</v>
      </c>
      <c r="C9" s="24"/>
      <c r="D9" s="25" t="s">
        <v>74</v>
      </c>
      <c r="E9" s="25"/>
      <c r="F9" s="25"/>
      <c r="G9" s="25"/>
      <c r="H9" s="25"/>
      <c r="I9" s="25"/>
    </row>
    <row r="10" spans="2:9" ht="30.75" customHeight="1">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70</v>
      </c>
      <c r="D17" s="23"/>
      <c r="E17" s="23"/>
      <c r="F17" s="23"/>
      <c r="G17" s="9">
        <v>10</v>
      </c>
      <c r="H17" s="20">
        <v>80.15</v>
      </c>
      <c r="I17" s="9">
        <f>H17*100/G17</f>
        <v>801.5000000000001</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t="s">
        <v>71</v>
      </c>
      <c r="D20" s="23"/>
      <c r="E20" s="23"/>
      <c r="F20" s="23"/>
      <c r="G20" s="9">
        <v>40</v>
      </c>
      <c r="H20" s="20">
        <v>58.2</v>
      </c>
      <c r="I20" s="9">
        <f>H20*100/G20</f>
        <v>145.5</v>
      </c>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t="s">
        <v>72</v>
      </c>
      <c r="D23" s="23"/>
      <c r="E23" s="23"/>
      <c r="F23" s="23"/>
      <c r="G23" s="9">
        <v>5</v>
      </c>
      <c r="H23" s="20">
        <v>16</v>
      </c>
      <c r="I23" s="9">
        <f>H23*100/G23</f>
        <v>320</v>
      </c>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t="s">
        <v>73</v>
      </c>
      <c r="D26" s="23"/>
      <c r="E26" s="23"/>
      <c r="F26" s="23"/>
      <c r="G26" s="9">
        <v>30</v>
      </c>
      <c r="H26" s="20">
        <v>126.2</v>
      </c>
      <c r="I26" s="9">
        <f>H26*100/G26</f>
        <v>420.6666666666667</v>
      </c>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66</v>
      </c>
      <c r="D35" s="34"/>
      <c r="E35" s="34"/>
      <c r="F35" s="34"/>
      <c r="G35" s="16">
        <v>750000</v>
      </c>
      <c r="H35" s="16"/>
      <c r="I35" s="17">
        <v>0</v>
      </c>
    </row>
    <row r="36" spans="2:9" s="10" customFormat="1" ht="34.5" customHeight="1">
      <c r="B36" s="15">
        <v>2</v>
      </c>
      <c r="C36" s="34" t="s">
        <v>67</v>
      </c>
      <c r="D36" s="34"/>
      <c r="E36" s="34"/>
      <c r="F36" s="34"/>
      <c r="G36" s="16">
        <v>10600000</v>
      </c>
      <c r="H36" s="16"/>
      <c r="I36" s="17">
        <v>14101262.51</v>
      </c>
    </row>
    <row r="37" spans="2:9" s="10" customFormat="1" ht="34.5" customHeight="1">
      <c r="B37" s="15">
        <v>3</v>
      </c>
      <c r="C37" s="34" t="s">
        <v>68</v>
      </c>
      <c r="D37" s="34"/>
      <c r="E37" s="34"/>
      <c r="F37" s="34"/>
      <c r="G37" s="16">
        <v>1320000</v>
      </c>
      <c r="H37" s="16"/>
      <c r="I37" s="17">
        <v>0</v>
      </c>
    </row>
    <row r="38" spans="2:9" s="10" customFormat="1" ht="34.5" customHeight="1">
      <c r="B38" s="15">
        <v>4</v>
      </c>
      <c r="C38" s="34" t="s">
        <v>69</v>
      </c>
      <c r="D38" s="34"/>
      <c r="E38" s="34"/>
      <c r="F38" s="34"/>
      <c r="G38" s="16">
        <v>550000</v>
      </c>
      <c r="H38" s="16"/>
      <c r="I38" s="17">
        <v>0</v>
      </c>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13220000</v>
      </c>
      <c r="H40" s="18">
        <f>SUM(H35:H39)</f>
        <v>0</v>
      </c>
      <c r="I40" s="18">
        <f>SUM(I35:I39)</f>
        <v>14101262.51</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16">
      <selection activeCell="L43" sqref="L4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21" t="s">
        <v>0</v>
      </c>
      <c r="C2" s="21"/>
      <c r="D2" s="21"/>
      <c r="E2" s="21"/>
      <c r="F2" s="21"/>
      <c r="G2" s="21"/>
      <c r="H2" s="21"/>
      <c r="I2" s="21"/>
    </row>
    <row r="3" spans="2:9" ht="15">
      <c r="B3" s="2"/>
      <c r="C3" s="2"/>
      <c r="D3" s="2"/>
      <c r="E3" s="2"/>
      <c r="F3" s="2"/>
      <c r="G3" s="2"/>
      <c r="H3" s="2"/>
      <c r="I3" s="2"/>
    </row>
    <row r="4" spans="2:9" ht="15.75" customHeight="1">
      <c r="B4" s="22" t="s">
        <v>1</v>
      </c>
      <c r="C4" s="22"/>
      <c r="D4" s="23" t="s">
        <v>13</v>
      </c>
      <c r="E4" s="23"/>
      <c r="F4" s="23"/>
      <c r="G4" s="23"/>
      <c r="H4" s="23"/>
      <c r="I4" s="23"/>
    </row>
    <row r="6" spans="2:9" ht="60" customHeight="1">
      <c r="B6" s="24" t="s">
        <v>2</v>
      </c>
      <c r="C6" s="24"/>
      <c r="D6" s="25" t="s">
        <v>43</v>
      </c>
      <c r="E6" s="25"/>
      <c r="F6" s="25"/>
      <c r="G6" s="25"/>
      <c r="H6" s="25"/>
      <c r="I6" s="25"/>
    </row>
    <row r="7" spans="2:9" ht="54.75" customHeight="1">
      <c r="B7" s="24" t="s">
        <v>3</v>
      </c>
      <c r="C7" s="24"/>
      <c r="D7" s="25" t="s">
        <v>77</v>
      </c>
      <c r="E7" s="25"/>
      <c r="F7" s="25"/>
      <c r="G7" s="25"/>
      <c r="H7" s="25"/>
      <c r="I7" s="25"/>
    </row>
    <row r="8" spans="2:9" ht="15">
      <c r="B8" s="3"/>
      <c r="C8" s="3"/>
      <c r="D8" s="4"/>
      <c r="E8" s="4"/>
      <c r="F8" s="4"/>
      <c r="G8" s="4"/>
      <c r="H8" s="4"/>
      <c r="I8" s="4"/>
    </row>
    <row r="9" spans="2:9" ht="15" customHeight="1">
      <c r="B9" s="24" t="s">
        <v>4</v>
      </c>
      <c r="C9" s="24"/>
      <c r="D9" s="25" t="s">
        <v>77</v>
      </c>
      <c r="E9" s="25"/>
      <c r="F9" s="25"/>
      <c r="G9" s="25"/>
      <c r="H9" s="25"/>
      <c r="I9" s="25"/>
    </row>
    <row r="10" spans="2:9" ht="15">
      <c r="B10" s="24"/>
      <c r="C10" s="24"/>
      <c r="D10" s="25"/>
      <c r="E10" s="25"/>
      <c r="F10" s="25"/>
      <c r="G10" s="25"/>
      <c r="H10" s="25"/>
      <c r="I10" s="25"/>
    </row>
    <row r="11" spans="2:9" ht="15.75" customHeight="1">
      <c r="B11" s="26" t="s">
        <v>5</v>
      </c>
      <c r="C11" s="26"/>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4" t="s">
        <v>6</v>
      </c>
      <c r="C16" s="24"/>
      <c r="D16" s="24"/>
      <c r="E16" s="24"/>
      <c r="F16" s="24"/>
      <c r="G16" s="7" t="s">
        <v>3</v>
      </c>
      <c r="H16" s="7" t="s">
        <v>161</v>
      </c>
      <c r="I16" s="7" t="s">
        <v>162</v>
      </c>
    </row>
    <row r="17" spans="2:9" ht="15" customHeight="1">
      <c r="B17" s="8">
        <v>1</v>
      </c>
      <c r="C17" s="23" t="s">
        <v>76</v>
      </c>
      <c r="D17" s="23"/>
      <c r="E17" s="23"/>
      <c r="F17" s="23"/>
      <c r="G17" s="19">
        <v>70000</v>
      </c>
      <c r="H17" s="19">
        <v>95000</v>
      </c>
      <c r="I17" s="9">
        <f>H17*100/G17</f>
        <v>135.71428571428572</v>
      </c>
    </row>
    <row r="18" spans="2:9" ht="15" customHeight="1">
      <c r="B18" s="26" t="s">
        <v>7</v>
      </c>
      <c r="C18" s="26"/>
      <c r="D18" s="5"/>
      <c r="E18" s="5"/>
      <c r="F18" s="5"/>
      <c r="G18" s="5"/>
      <c r="H18" s="5"/>
      <c r="I18" s="6"/>
    </row>
    <row r="19" spans="2:9" ht="15" customHeight="1">
      <c r="B19" s="27"/>
      <c r="C19" s="27"/>
      <c r="D19" s="27"/>
      <c r="E19" s="27"/>
      <c r="F19" s="27"/>
      <c r="G19" s="27"/>
      <c r="H19" s="27"/>
      <c r="I19" s="27"/>
    </row>
    <row r="20" spans="2:9" ht="15" customHeight="1">
      <c r="B20" s="8">
        <v>2</v>
      </c>
      <c r="C20" s="23"/>
      <c r="D20" s="23"/>
      <c r="E20" s="23"/>
      <c r="F20" s="23"/>
      <c r="G20" s="9"/>
      <c r="H20" s="9"/>
      <c r="I20" s="9"/>
    </row>
    <row r="21" spans="2:9" ht="15" customHeight="1">
      <c r="B21" s="26" t="s">
        <v>7</v>
      </c>
      <c r="C21" s="26"/>
      <c r="D21" s="5"/>
      <c r="E21" s="5"/>
      <c r="F21" s="5"/>
      <c r="G21" s="5"/>
      <c r="H21" s="5"/>
      <c r="I21" s="6"/>
    </row>
    <row r="22" spans="2:9" ht="15" customHeight="1">
      <c r="B22" s="27"/>
      <c r="C22" s="27"/>
      <c r="D22" s="27"/>
      <c r="E22" s="27"/>
      <c r="F22" s="27"/>
      <c r="G22" s="27"/>
      <c r="H22" s="27"/>
      <c r="I22" s="27"/>
    </row>
    <row r="23" spans="2:9" ht="15" customHeight="1">
      <c r="B23" s="8">
        <v>3</v>
      </c>
      <c r="C23" s="23"/>
      <c r="D23" s="23"/>
      <c r="E23" s="23"/>
      <c r="F23" s="23"/>
      <c r="G23" s="9"/>
      <c r="H23" s="9"/>
      <c r="I23" s="9"/>
    </row>
    <row r="24" spans="2:9" ht="15" customHeight="1">
      <c r="B24" s="26" t="s">
        <v>7</v>
      </c>
      <c r="C24" s="26"/>
      <c r="D24" s="5"/>
      <c r="E24" s="5"/>
      <c r="F24" s="5"/>
      <c r="G24" s="5"/>
      <c r="H24" s="5"/>
      <c r="I24" s="6"/>
    </row>
    <row r="25" spans="2:9" ht="15" customHeight="1">
      <c r="B25" s="27"/>
      <c r="C25" s="27"/>
      <c r="D25" s="27"/>
      <c r="E25" s="27"/>
      <c r="F25" s="27"/>
      <c r="G25" s="27"/>
      <c r="H25" s="27"/>
      <c r="I25" s="27"/>
    </row>
    <row r="26" spans="2:9" ht="15" customHeight="1">
      <c r="B26" s="8">
        <v>4</v>
      </c>
      <c r="C26" s="23"/>
      <c r="D26" s="23"/>
      <c r="E26" s="23"/>
      <c r="F26" s="23"/>
      <c r="G26" s="9"/>
      <c r="H26" s="9"/>
      <c r="I26" s="9"/>
    </row>
    <row r="27" spans="2:9" ht="15" customHeight="1">
      <c r="B27" s="28" t="s">
        <v>7</v>
      </c>
      <c r="C27" s="28"/>
      <c r="D27" s="5"/>
      <c r="E27" s="5"/>
      <c r="F27" s="5"/>
      <c r="G27" s="5"/>
      <c r="H27" s="5"/>
      <c r="I27" s="6"/>
    </row>
    <row r="28" spans="2:9" ht="15" customHeight="1">
      <c r="B28" s="27"/>
      <c r="C28" s="27"/>
      <c r="D28" s="27"/>
      <c r="E28" s="27"/>
      <c r="F28" s="27"/>
      <c r="G28" s="27"/>
      <c r="H28" s="27"/>
      <c r="I28" s="27"/>
    </row>
    <row r="29" spans="2:9" ht="15" customHeight="1">
      <c r="B29" s="8">
        <v>5</v>
      </c>
      <c r="C29" s="23"/>
      <c r="D29" s="23"/>
      <c r="E29" s="23"/>
      <c r="F29" s="23"/>
      <c r="G29" s="9"/>
      <c r="H29" s="9"/>
      <c r="I29" s="9"/>
    </row>
    <row r="30" spans="2:9" ht="15" customHeight="1">
      <c r="B30" s="28" t="s">
        <v>7</v>
      </c>
      <c r="C30" s="28"/>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9" t="s">
        <v>8</v>
      </c>
      <c r="C33" s="29"/>
      <c r="D33" s="29"/>
      <c r="E33" s="29"/>
      <c r="F33" s="29"/>
      <c r="G33" s="30" t="s">
        <v>12</v>
      </c>
      <c r="H33" s="31"/>
      <c r="I33" s="32" t="s">
        <v>163</v>
      </c>
    </row>
    <row r="34" spans="2:9" s="10" customFormat="1" ht="15">
      <c r="B34" s="29"/>
      <c r="C34" s="29"/>
      <c r="D34" s="29"/>
      <c r="E34" s="29"/>
      <c r="F34" s="29"/>
      <c r="G34" s="14" t="s">
        <v>9</v>
      </c>
      <c r="H34" s="14" t="s">
        <v>10</v>
      </c>
      <c r="I34" s="32"/>
    </row>
    <row r="35" spans="2:9" s="10" customFormat="1" ht="34.5" customHeight="1">
      <c r="B35" s="15">
        <v>1</v>
      </c>
      <c r="C35" s="34" t="s">
        <v>75</v>
      </c>
      <c r="D35" s="34"/>
      <c r="E35" s="34"/>
      <c r="F35" s="34"/>
      <c r="G35" s="16">
        <v>2100000</v>
      </c>
      <c r="H35" s="16"/>
      <c r="I35" s="17">
        <v>3174707.18</v>
      </c>
    </row>
    <row r="36" spans="2:9" s="10" customFormat="1" ht="34.5" customHeight="1">
      <c r="B36" s="15">
        <v>2</v>
      </c>
      <c r="C36" s="34"/>
      <c r="D36" s="34"/>
      <c r="E36" s="34"/>
      <c r="F36" s="34"/>
      <c r="G36" s="16"/>
      <c r="H36" s="16"/>
      <c r="I36" s="17"/>
    </row>
    <row r="37" spans="2:9" s="10" customFormat="1" ht="34.5" customHeight="1">
      <c r="B37" s="15">
        <v>3</v>
      </c>
      <c r="C37" s="34"/>
      <c r="D37" s="34"/>
      <c r="E37" s="34"/>
      <c r="F37" s="34"/>
      <c r="G37" s="16"/>
      <c r="H37" s="16"/>
      <c r="I37" s="17"/>
    </row>
    <row r="38" spans="2:9" s="10" customFormat="1" ht="34.5" customHeight="1">
      <c r="B38" s="15">
        <v>4</v>
      </c>
      <c r="C38" s="34"/>
      <c r="D38" s="34"/>
      <c r="E38" s="34"/>
      <c r="F38" s="34"/>
      <c r="G38" s="16"/>
      <c r="H38" s="16"/>
      <c r="I38" s="17"/>
    </row>
    <row r="39" spans="2:9" s="10" customFormat="1" ht="34.5" customHeight="1">
      <c r="B39" s="15">
        <v>5</v>
      </c>
      <c r="C39" s="34"/>
      <c r="D39" s="34"/>
      <c r="E39" s="34"/>
      <c r="F39" s="34"/>
      <c r="G39" s="16"/>
      <c r="H39" s="16"/>
      <c r="I39" s="17"/>
    </row>
    <row r="40" spans="2:9" s="10" customFormat="1" ht="21" customHeight="1">
      <c r="B40" s="33" t="s">
        <v>11</v>
      </c>
      <c r="C40" s="33"/>
      <c r="D40" s="33"/>
      <c r="E40" s="33"/>
      <c r="F40" s="33"/>
      <c r="G40" s="18">
        <f>SUM(G35:G39)</f>
        <v>2100000</v>
      </c>
      <c r="H40" s="18">
        <f>SUM(H35:H39)</f>
        <v>0</v>
      </c>
      <c r="I40" s="18">
        <f>SUM(I35:I39)</f>
        <v>3174707.18</v>
      </c>
    </row>
    <row r="41" spans="2:9" s="10" customFormat="1" ht="21" customHeight="1">
      <c r="B41" s="11"/>
      <c r="C41" s="11"/>
      <c r="D41" s="11"/>
      <c r="E41" s="11"/>
      <c r="F41" s="12"/>
      <c r="G41" s="13"/>
      <c r="H41" s="12"/>
      <c r="I41" s="13"/>
    </row>
  </sheetData>
  <sheetProtection/>
  <mergeCells count="36">
    <mergeCell ref="C36:F36"/>
    <mergeCell ref="C37:F37"/>
    <mergeCell ref="C38:F38"/>
    <mergeCell ref="C39:F39"/>
    <mergeCell ref="B40:F40"/>
    <mergeCell ref="B30:C30"/>
    <mergeCell ref="B31:I31"/>
    <mergeCell ref="B33:F34"/>
    <mergeCell ref="G33:H33"/>
    <mergeCell ref="I33:I34"/>
    <mergeCell ref="C35:F35"/>
    <mergeCell ref="B24:C24"/>
    <mergeCell ref="B25:I25"/>
    <mergeCell ref="C26:F26"/>
    <mergeCell ref="B27:C27"/>
    <mergeCell ref="B28:I28"/>
    <mergeCell ref="C29:F29"/>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ÜMRAN CEYLAN</dc:creator>
  <cp:keywords/>
  <dc:description/>
  <cp:lastModifiedBy>umran.ceylan</cp:lastModifiedBy>
  <cp:lastPrinted>2021-02-19T13:49:51Z</cp:lastPrinted>
  <dcterms:created xsi:type="dcterms:W3CDTF">2011-11-01T06:22:21Z</dcterms:created>
  <dcterms:modified xsi:type="dcterms:W3CDTF">2021-02-25T08:03:52Z</dcterms:modified>
  <cp:category/>
  <cp:version/>
  <cp:contentType/>
  <cp:contentStatus/>
</cp:coreProperties>
</file>